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70" windowWidth="28455" windowHeight="11955" activeTab="1"/>
  </bookViews>
  <sheets>
    <sheet name="Instructions" sheetId="1" r:id="rId1"/>
    <sheet name="Budget" sheetId="2" r:id="rId2"/>
    <sheet name="Expense Tracker" sheetId="3" r:id="rId3"/>
    <sheet name="Summary" sheetId="4" r:id="rId4"/>
    <sheet name="Budgeting Tools &amp; Resources" sheetId="5" r:id="rId5"/>
  </sheets>
  <calcPr calcId="125725"/>
</workbook>
</file>

<file path=xl/calcChain.xml><?xml version="1.0" encoding="utf-8"?>
<calcChain xmlns="http://schemas.openxmlformats.org/spreadsheetml/2006/main">
  <c r="F31" i="2"/>
  <c r="F21"/>
  <c r="C9" i="4"/>
  <c r="C8"/>
  <c r="C6"/>
  <c r="Q36" i="2"/>
  <c r="P36"/>
  <c r="C35" s="1"/>
  <c r="M36"/>
  <c r="L36"/>
  <c r="G36"/>
  <c r="C33" s="1"/>
  <c r="H35"/>
  <c r="D35"/>
  <c r="H34"/>
  <c r="H33"/>
  <c r="H32"/>
  <c r="D32"/>
  <c r="C32"/>
  <c r="H31"/>
  <c r="D28"/>
  <c r="C28"/>
  <c r="Q27"/>
  <c r="D34" s="1"/>
  <c r="P27"/>
  <c r="C34" s="1"/>
  <c r="P14"/>
  <c r="P13"/>
  <c r="F28"/>
  <c r="F22"/>
  <c r="F25"/>
  <c r="F24"/>
  <c r="F27"/>
  <c r="F29"/>
  <c r="F23"/>
  <c r="F30"/>
  <c r="F26"/>
  <c r="P10" l="1"/>
  <c r="C36"/>
  <c r="H30"/>
  <c r="H25"/>
  <c r="H29"/>
  <c r="H22"/>
  <c r="H26"/>
  <c r="H21"/>
  <c r="H23"/>
  <c r="H27"/>
  <c r="H24"/>
  <c r="H28"/>
  <c r="H36" l="1"/>
  <c r="C7" i="4" s="1"/>
  <c r="D33" i="2" l="1"/>
  <c r="P11" l="1"/>
  <c r="P12" s="1"/>
  <c r="D36"/>
  <c r="C5" i="4" l="1"/>
</calcChain>
</file>

<file path=xl/sharedStrings.xml><?xml version="1.0" encoding="utf-8"?>
<sst xmlns="http://schemas.openxmlformats.org/spreadsheetml/2006/main" count="140" uniqueCount="114">
  <si>
    <t>How to use the spreadsheet like a pro</t>
  </si>
  <si>
    <t xml:space="preserve">The budget uses automated calculations that only require of you to simply fill in the cells of each table with the amount you have planned for this month and the actual amount spent. </t>
  </si>
  <si>
    <t>5. The graphs and the table where you have amount planned, spent and left, but also total debt and savings will automatically calculate as you fill in the cells of each table. Any value added to the actual column that is greater than the planned value will turn red.</t>
  </si>
  <si>
    <t>Overview Breakdown</t>
  </si>
  <si>
    <t>Planned &amp; Actual</t>
  </si>
  <si>
    <t>Debt Breakdown</t>
  </si>
  <si>
    <t>Amount Planned:</t>
  </si>
  <si>
    <t>Amount Spent:</t>
  </si>
  <si>
    <t>Amount Left:</t>
  </si>
  <si>
    <t>Total Debt:</t>
  </si>
  <si>
    <t>Total Savings:</t>
  </si>
  <si>
    <t>Monthly Budget</t>
  </si>
  <si>
    <t>Expenses</t>
  </si>
  <si>
    <t>Planned</t>
  </si>
  <si>
    <t>Actual</t>
  </si>
  <si>
    <t>Bills</t>
  </si>
  <si>
    <t>Due Date</t>
  </si>
  <si>
    <t>Debt</t>
  </si>
  <si>
    <t>Month:</t>
  </si>
  <si>
    <t>Rent</t>
  </si>
  <si>
    <t>Credit card 1</t>
  </si>
  <si>
    <t>Phone</t>
  </si>
  <si>
    <t>Credit card 2</t>
  </si>
  <si>
    <t>Internet</t>
  </si>
  <si>
    <t>Credit card 3</t>
  </si>
  <si>
    <t>Income</t>
  </si>
  <si>
    <t>Insurance</t>
  </si>
  <si>
    <t>Student loan</t>
  </si>
  <si>
    <t>Job</t>
  </si>
  <si>
    <t>Water Bill</t>
  </si>
  <si>
    <t>House loan</t>
  </si>
  <si>
    <t>Second Income</t>
  </si>
  <si>
    <t>Electricity</t>
  </si>
  <si>
    <t>Car loan</t>
  </si>
  <si>
    <t>Other Income</t>
  </si>
  <si>
    <t>Gym Mambership</t>
  </si>
  <si>
    <t>TOTAL</t>
  </si>
  <si>
    <t>Subscriptions</t>
  </si>
  <si>
    <t>Savings</t>
  </si>
  <si>
    <t>Overview</t>
  </si>
  <si>
    <t>Emergency fund</t>
  </si>
  <si>
    <t>House</t>
  </si>
  <si>
    <t>Vacation</t>
  </si>
  <si>
    <t>Car</t>
  </si>
  <si>
    <t>Shoes</t>
  </si>
  <si>
    <t>Monthly Expense Tracker</t>
  </si>
  <si>
    <t>DATE</t>
  </si>
  <si>
    <t>AMOUNT</t>
  </si>
  <si>
    <t>DESCRIPTION</t>
  </si>
  <si>
    <t>CATEGORY</t>
  </si>
  <si>
    <t>Vegetables</t>
  </si>
  <si>
    <t>Groceries</t>
  </si>
  <si>
    <t>Fast-food</t>
  </si>
  <si>
    <t>Dining out</t>
  </si>
  <si>
    <t>Top</t>
  </si>
  <si>
    <t>Shopping</t>
  </si>
  <si>
    <t>Gas</t>
  </si>
  <si>
    <t>Transportation</t>
  </si>
  <si>
    <t>Housing</t>
  </si>
  <si>
    <t>Orthodontist</t>
  </si>
  <si>
    <t>Healthcare</t>
  </si>
  <si>
    <t>Makeup</t>
  </si>
  <si>
    <t>Personal care</t>
  </si>
  <si>
    <t>Movie Night</t>
  </si>
  <si>
    <t>Entertainment</t>
  </si>
  <si>
    <t>Anniversary</t>
  </si>
  <si>
    <t>Gifts</t>
  </si>
  <si>
    <t>Coffee Table</t>
  </si>
  <si>
    <t>Unplanned purchases</t>
  </si>
  <si>
    <t>Summary:</t>
  </si>
  <si>
    <t>Total</t>
  </si>
  <si>
    <t>Budgeting Resources</t>
  </si>
  <si>
    <t>Budgeting can be one of the most effective tools in preparing you for your future financial success. Not sure where to start? Here are some resources that will help you learn how to make a budget, find a budgeting method and tools that will work best for your needs. And lastly, but most importantly, learn how to stick to your budget.</t>
  </si>
  <si>
    <t>Budgeting 101: How to Budget Your Money</t>
  </si>
  <si>
    <t>Knowing how to budget your money is the first step toward financial independence. This guide will help you get started today!</t>
  </si>
  <si>
    <t>6 Great Reasons to Budget Your Money</t>
  </si>
  <si>
    <t>Once you understand the benefits, you'll quickly see that budgeting is worth the effort.</t>
  </si>
  <si>
    <t>10 Reasons People Don’t Budget</t>
  </si>
  <si>
    <t>Take a look at ten of the most common reasons people don’t budget so you know what not to do.</t>
  </si>
  <si>
    <t>110 Budget Categories to Help You Start Your Budget</t>
  </si>
  <si>
    <t>To help you get started, we compiled a list of budget categories typically found in an average household budget.</t>
  </si>
  <si>
    <t>How to Budget on an Irregular Income</t>
  </si>
  <si>
    <t>Read this if you’re having a hard time organizing your spending because you have inconsistent or unreliable earnings.</t>
  </si>
  <si>
    <t>Using a Sinking Fund to Smooth Out Your Cash Flow</t>
  </si>
  <si>
    <t>Using a sinking fund can help you budget for large or annual expenses.</t>
  </si>
  <si>
    <t>Budgeting Methods: Which One is Best for YOU?</t>
  </si>
  <si>
    <t>Explore 5 of the most popular budgeting methods and the pros and cons of each.</t>
  </si>
  <si>
    <t>Cash Stuffing: What Is It And Can It Help You?</t>
  </si>
  <si>
    <t>With over 368 million views and counting, a new way to budget money is taking TikTok by storm. Except, it’s not new at all.</t>
  </si>
  <si>
    <t>Kakeibo: Save Money Using Mindful Japanese-Style Budgeting</t>
  </si>
  <si>
    <t>Struggling to save money? Then Kakeibo, a century-old Japanese budgeting philosophy may be able to help you reach your goals.</t>
  </si>
  <si>
    <t>Budgeting Calculators</t>
  </si>
  <si>
    <t>Simple Budget Calculator</t>
  </si>
  <si>
    <t>Get a clear overview of your monthly finances in almost no time. See just how easy it is!</t>
  </si>
  <si>
    <t>Budget Calculator</t>
  </si>
  <si>
    <t>Get a detailed overview of how much money you have coming in and what you’re spending it on.</t>
  </si>
  <si>
    <t>Budget Calculator With Taxes</t>
  </si>
  <si>
    <t>Take into account tax withholdings and payroll deductions to get a more thorough overview of your monthly finances.</t>
  </si>
  <si>
    <t>50/30/20 Budget Calculator</t>
  </si>
  <si>
    <t>Estimate how you should divide your monthly income using the 50/30/20 budgeting method.</t>
  </si>
  <si>
    <t>80/20 Budget Calculator</t>
  </si>
  <si>
    <t>Estimate how you should divide your monthly income using the 80/20 budgeting method.</t>
  </si>
  <si>
    <t>Emergency Fund Calculator</t>
  </si>
  <si>
    <t>Figure out just how much you need to put away in emergency savings.</t>
  </si>
  <si>
    <t>Made with ❤ by finmasters.com</t>
  </si>
  <si>
    <r>
      <rPr>
        <b/>
        <sz val="12"/>
        <color theme="1"/>
        <rFont val="Calibri"/>
        <family val="2"/>
      </rPr>
      <t>Here's how it works:</t>
    </r>
    <r>
      <rPr>
        <sz val="12"/>
        <color theme="1"/>
        <rFont val="Calibri"/>
        <family val="2"/>
      </rPr>
      <t xml:space="preserve"> 
The cells marked with green lines in the image below are the ones you can fill in.
The cells marked with red line in the image below are the ones that calculate automatically the amounts for you, those shouldn't be changed.</t>
    </r>
  </si>
  <si>
    <r>
      <t xml:space="preserve">1. First, fill in the </t>
    </r>
    <r>
      <rPr>
        <b/>
        <sz val="14"/>
        <color theme="1"/>
        <rFont val="Calibri"/>
        <family val="2"/>
      </rPr>
      <t>Income</t>
    </r>
    <r>
      <rPr>
        <sz val="14"/>
        <color theme="1"/>
        <rFont val="Calibri"/>
        <family val="2"/>
      </rPr>
      <t xml:space="preserve"> table with the amounts you earn each month.</t>
    </r>
  </si>
  <si>
    <r>
      <t xml:space="preserve">2. Fill in the </t>
    </r>
    <r>
      <rPr>
        <b/>
        <sz val="14"/>
        <color theme="1"/>
        <rFont val="Calibri"/>
        <family val="2"/>
      </rPr>
      <t>Expenses</t>
    </r>
    <r>
      <rPr>
        <sz val="14"/>
        <color theme="1"/>
        <rFont val="Calibri"/>
        <family val="2"/>
      </rPr>
      <t xml:space="preserve"> table, adding both the planned and the actual amounts, the totals will be calculated automatically.</t>
    </r>
  </si>
  <si>
    <r>
      <t xml:space="preserve">3. Fill in the </t>
    </r>
    <r>
      <rPr>
        <b/>
        <sz val="14"/>
        <color theme="1"/>
        <rFont val="Calibri"/>
        <family val="2"/>
      </rPr>
      <t>Bills</t>
    </r>
    <r>
      <rPr>
        <sz val="14"/>
        <color theme="1"/>
        <rFont val="Calibri"/>
        <family val="2"/>
      </rPr>
      <t xml:space="preserve"> table by adding the planned and actual amount but also the due dates. This will help you remember when to pay the bills.  </t>
    </r>
  </si>
  <si>
    <r>
      <t xml:space="preserve">4. Fill in the </t>
    </r>
    <r>
      <rPr>
        <b/>
        <sz val="14"/>
        <color theme="1"/>
        <rFont val="Calibri"/>
        <family val="2"/>
      </rPr>
      <t>Debt</t>
    </r>
    <r>
      <rPr>
        <sz val="14"/>
        <color theme="1"/>
        <rFont val="Calibri"/>
        <family val="2"/>
      </rPr>
      <t xml:space="preserve"> and </t>
    </r>
    <r>
      <rPr>
        <b/>
        <sz val="14"/>
        <color theme="1"/>
        <rFont val="Calibri"/>
        <family val="2"/>
      </rPr>
      <t>Savings</t>
    </r>
    <r>
      <rPr>
        <sz val="14"/>
        <color theme="1"/>
        <rFont val="Calibri"/>
        <family val="2"/>
      </rPr>
      <t xml:space="preserve"> tables with the amounts and let the spreadsheet do the calculation for you. </t>
    </r>
  </si>
  <si>
    <r>
      <t xml:space="preserve">Another great feature added to this spreadsheet is the </t>
    </r>
    <r>
      <rPr>
        <b/>
        <sz val="14"/>
        <color theme="1"/>
        <rFont val="Calibri"/>
        <family val="2"/>
      </rPr>
      <t>Expense Tracker</t>
    </r>
    <r>
      <rPr>
        <sz val="14"/>
        <color theme="1"/>
        <rFont val="Calibri"/>
        <family val="2"/>
      </rPr>
      <t xml:space="preserve">. You only need to fill in the </t>
    </r>
    <r>
      <rPr>
        <b/>
        <sz val="14"/>
        <color theme="1"/>
        <rFont val="Calibri"/>
        <family val="2"/>
      </rPr>
      <t>Date</t>
    </r>
    <r>
      <rPr>
        <sz val="14"/>
        <color theme="1"/>
        <rFont val="Calibri"/>
        <family val="2"/>
      </rPr>
      <t xml:space="preserve">, </t>
    </r>
    <r>
      <rPr>
        <b/>
        <sz val="14"/>
        <color theme="1"/>
        <rFont val="Calibri"/>
        <family val="2"/>
      </rPr>
      <t>Amount</t>
    </r>
    <r>
      <rPr>
        <sz val="14"/>
        <color theme="1"/>
        <rFont val="Calibri"/>
        <family val="2"/>
      </rPr>
      <t xml:space="preserve"> and </t>
    </r>
    <r>
      <rPr>
        <b/>
        <sz val="14"/>
        <color theme="1"/>
        <rFont val="Calibri"/>
        <family val="2"/>
      </rPr>
      <t>Description</t>
    </r>
    <r>
      <rPr>
        <sz val="14"/>
        <color theme="1"/>
        <rFont val="Calibri"/>
        <family val="2"/>
      </rPr>
      <t xml:space="preserve"> columns and to select a </t>
    </r>
    <r>
      <rPr>
        <b/>
        <sz val="14"/>
        <color theme="1"/>
        <rFont val="Calibri"/>
        <family val="2"/>
      </rPr>
      <t>Category</t>
    </r>
    <r>
      <rPr>
        <sz val="14"/>
        <color theme="1"/>
        <rFont val="Calibri"/>
        <family val="2"/>
      </rPr>
      <t>.</t>
    </r>
    <r>
      <rPr>
        <b/>
        <sz val="14"/>
        <color theme="1"/>
        <rFont val="Calibri"/>
        <family val="2"/>
      </rPr>
      <t xml:space="preserve"> </t>
    </r>
    <r>
      <rPr>
        <sz val="14"/>
        <color theme="1"/>
        <rFont val="Calibri"/>
        <family val="2"/>
      </rPr>
      <t>The</t>
    </r>
    <r>
      <rPr>
        <b/>
        <sz val="14"/>
        <color theme="1"/>
        <rFont val="Calibri"/>
        <family val="2"/>
      </rPr>
      <t xml:space="preserve"> Expenses table</t>
    </r>
    <r>
      <rPr>
        <sz val="14"/>
        <color theme="1"/>
        <rFont val="Calibri"/>
        <family val="2"/>
      </rPr>
      <t xml:space="preserve"> found on the </t>
    </r>
    <r>
      <rPr>
        <b/>
        <sz val="14"/>
        <color theme="1"/>
        <rFont val="Calibri"/>
        <family val="2"/>
      </rPr>
      <t>Budget sheet</t>
    </r>
    <r>
      <rPr>
        <sz val="14"/>
        <color theme="1"/>
        <rFont val="Calibri"/>
        <family val="2"/>
      </rPr>
      <t xml:space="preserve"> will update automatically for you. </t>
    </r>
  </si>
  <si>
    <r>
      <t xml:space="preserve">On the fourth sheet you'll have a </t>
    </r>
    <r>
      <rPr>
        <b/>
        <sz val="14"/>
        <color theme="1"/>
        <rFont val="Calibri"/>
        <family val="2"/>
      </rPr>
      <t>summary</t>
    </r>
    <r>
      <rPr>
        <sz val="14"/>
        <color theme="1"/>
        <rFont val="Calibri"/>
        <family val="2"/>
      </rPr>
      <t xml:space="preserve"> regarding this month's budget situation:</t>
    </r>
  </si>
  <si>
    <t>Monthly sinking fund contribution</t>
  </si>
  <si>
    <t>Sinking fund</t>
  </si>
</sst>
</file>

<file path=xl/styles.xml><?xml version="1.0" encoding="utf-8"?>
<styleSheet xmlns="http://schemas.openxmlformats.org/spreadsheetml/2006/main">
  <numFmts count="3">
    <numFmt numFmtId="164" formatCode="&quot;$&quot;#,##0.00"/>
    <numFmt numFmtId="165" formatCode="&quot;$&quot;#,##0"/>
    <numFmt numFmtId="166" formatCode="mm/dd/yyyy"/>
  </numFmts>
  <fonts count="22">
    <font>
      <sz val="10"/>
      <color rgb="FF000000"/>
      <name val="Arial"/>
      <scheme val="minor"/>
    </font>
    <font>
      <sz val="10"/>
      <color theme="1"/>
      <name val="Arial"/>
      <scheme val="minor"/>
    </font>
    <font>
      <sz val="14"/>
      <color theme="1"/>
      <name val="Montserrat"/>
    </font>
    <font>
      <b/>
      <sz val="24"/>
      <color theme="1"/>
      <name val="Montserrat"/>
    </font>
    <font>
      <sz val="12"/>
      <color theme="1"/>
      <name val="Montserrat"/>
    </font>
    <font>
      <u/>
      <sz val="14"/>
      <color rgb="FF1155CC"/>
      <name val="Montserrat"/>
    </font>
    <font>
      <sz val="10"/>
      <color theme="1"/>
      <name val="Calibri"/>
      <family val="2"/>
    </font>
    <font>
      <sz val="10"/>
      <color rgb="FF000000"/>
      <name val="Calibri"/>
      <family val="2"/>
    </font>
    <font>
      <sz val="18"/>
      <color rgb="FF000000"/>
      <name val="Calibri"/>
      <family val="2"/>
    </font>
    <font>
      <sz val="18"/>
      <color theme="1"/>
      <name val="Calibri"/>
      <family val="2"/>
    </font>
    <font>
      <sz val="11"/>
      <color theme="1"/>
      <name val="Calibri"/>
      <family val="2"/>
    </font>
    <font>
      <sz val="10"/>
      <name val="Calibri"/>
      <family val="2"/>
    </font>
    <font>
      <sz val="11"/>
      <color rgb="FF000000"/>
      <name val="Calibri"/>
      <family val="2"/>
    </font>
    <font>
      <sz val="36"/>
      <color theme="1"/>
      <name val="Calibri"/>
      <family val="2"/>
    </font>
    <font>
      <sz val="28"/>
      <color theme="1"/>
      <name val="Calibri"/>
      <family val="2"/>
    </font>
    <font>
      <sz val="14"/>
      <color theme="1"/>
      <name val="Calibri"/>
      <family val="2"/>
    </font>
    <font>
      <sz val="12"/>
      <color theme="1"/>
      <name val="Calibri"/>
      <family val="2"/>
    </font>
    <font>
      <b/>
      <sz val="12"/>
      <color theme="1"/>
      <name val="Calibri"/>
      <family val="2"/>
    </font>
    <font>
      <b/>
      <sz val="14"/>
      <color theme="1"/>
      <name val="Calibri"/>
      <family val="2"/>
    </font>
    <font>
      <sz val="24"/>
      <color theme="1"/>
      <name val="Calibri"/>
      <family val="2"/>
    </font>
    <font>
      <b/>
      <sz val="24"/>
      <color theme="1"/>
      <name val="Calibri"/>
      <family val="2"/>
    </font>
    <font>
      <b/>
      <sz val="14"/>
      <color rgb="FF1155CC"/>
      <name val="Calibri"/>
      <family val="2"/>
    </font>
  </fonts>
  <fills count="10">
    <fill>
      <patternFill patternType="none"/>
    </fill>
    <fill>
      <patternFill patternType="gray125"/>
    </fill>
    <fill>
      <patternFill patternType="solid">
        <fgColor rgb="FFF4CCCC"/>
        <bgColor rgb="FFF4CCCC"/>
      </patternFill>
    </fill>
    <fill>
      <patternFill patternType="solid">
        <fgColor rgb="FFFFFFFF"/>
        <bgColor rgb="FFFFFFFF"/>
      </patternFill>
    </fill>
    <fill>
      <patternFill patternType="solid">
        <fgColor rgb="FFEA9999"/>
        <bgColor rgb="FFEA9999"/>
      </patternFill>
    </fill>
    <fill>
      <patternFill patternType="solid">
        <fgColor rgb="FFFFE599"/>
        <bgColor rgb="FFFFE599"/>
      </patternFill>
    </fill>
    <fill>
      <patternFill patternType="solid">
        <fgColor rgb="FFFFF2CC"/>
        <bgColor rgb="FFFFF2CC"/>
      </patternFill>
    </fill>
    <fill>
      <patternFill patternType="solid">
        <fgColor rgb="FFFFD966"/>
        <bgColor rgb="FFFFD966"/>
      </patternFill>
    </fill>
    <fill>
      <patternFill patternType="solid">
        <fgColor theme="0"/>
        <bgColor theme="0"/>
      </patternFill>
    </fill>
    <fill>
      <patternFill patternType="solid">
        <fgColor rgb="FFF7E4E4"/>
        <bgColor rgb="FFF7E4E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7">
    <xf numFmtId="0" fontId="0" fillId="0" borderId="0" xfId="0" applyFont="1" applyAlignment="1"/>
    <xf numFmtId="0" fontId="3" fillId="6" borderId="0" xfId="0" applyFont="1" applyFill="1" applyAlignment="1">
      <alignment vertical="center" wrapText="1"/>
    </xf>
    <xf numFmtId="0" fontId="2" fillId="6" borderId="0" xfId="0" applyFont="1" applyFill="1" applyAlignment="1">
      <alignment vertical="center"/>
    </xf>
    <xf numFmtId="0" fontId="4" fillId="6" borderId="0" xfId="0" applyFont="1" applyFill="1" applyAlignment="1">
      <alignment vertical="center" wrapText="1"/>
    </xf>
    <xf numFmtId="0" fontId="2" fillId="6" borderId="0" xfId="0" applyFont="1" applyFill="1" applyAlignment="1">
      <alignment vertical="center"/>
    </xf>
    <xf numFmtId="0" fontId="1" fillId="6" borderId="0" xfId="0" applyFont="1" applyFill="1"/>
    <xf numFmtId="0" fontId="5" fillId="6" borderId="0" xfId="0" applyFont="1" applyFill="1" applyAlignment="1">
      <alignment vertical="center"/>
    </xf>
    <xf numFmtId="0" fontId="4" fillId="6" borderId="0" xfId="0" applyFont="1" applyFill="1" applyAlignment="1">
      <alignment vertical="center"/>
    </xf>
    <xf numFmtId="0" fontId="2" fillId="6" borderId="0" xfId="0" applyFont="1" applyFill="1" applyAlignment="1">
      <alignment vertical="center"/>
    </xf>
    <xf numFmtId="0" fontId="6" fillId="0" borderId="0" xfId="0" applyFont="1"/>
    <xf numFmtId="0" fontId="7" fillId="0" borderId="0" xfId="0" applyFont="1" applyAlignment="1"/>
    <xf numFmtId="0" fontId="7" fillId="0" borderId="0" xfId="0" applyFont="1"/>
    <xf numFmtId="0" fontId="8" fillId="0" borderId="0" xfId="0" applyFont="1" applyAlignment="1"/>
    <xf numFmtId="0" fontId="10" fillId="4" borderId="1" xfId="0" applyFont="1" applyFill="1" applyBorder="1" applyAlignment="1"/>
    <xf numFmtId="0" fontId="12" fillId="0" borderId="0" xfId="0" applyFont="1" applyAlignment="1"/>
    <xf numFmtId="0" fontId="10" fillId="5" borderId="1" xfId="0" applyFont="1" applyFill="1" applyBorder="1" applyAlignment="1"/>
    <xf numFmtId="0" fontId="12" fillId="4" borderId="1" xfId="0" applyFont="1" applyFill="1" applyBorder="1" applyAlignment="1">
      <alignment horizontal="center"/>
    </xf>
    <xf numFmtId="0" fontId="12" fillId="2" borderId="1" xfId="0" applyFont="1" applyFill="1" applyBorder="1" applyAlignment="1">
      <alignment horizontal="center"/>
    </xf>
    <xf numFmtId="0" fontId="7" fillId="4" borderId="1" xfId="0" applyFont="1" applyFill="1" applyBorder="1" applyAlignment="1">
      <alignment horizontal="center"/>
    </xf>
    <xf numFmtId="0" fontId="7" fillId="2" borderId="1" xfId="0" applyFont="1" applyFill="1" applyBorder="1" applyAlignment="1">
      <alignment horizontal="center"/>
    </xf>
    <xf numFmtId="165" fontId="12" fillId="0" borderId="1" xfId="0" applyNumberFormat="1" applyFont="1" applyBorder="1"/>
    <xf numFmtId="164" fontId="12" fillId="0" borderId="1" xfId="0" applyNumberFormat="1" applyFont="1" applyBorder="1" applyAlignment="1">
      <alignment horizontal="right"/>
    </xf>
    <xf numFmtId="165" fontId="7" fillId="0" borderId="1" xfId="0" applyNumberFormat="1" applyFont="1" applyBorder="1"/>
    <xf numFmtId="166" fontId="12" fillId="0" borderId="1" xfId="0" applyNumberFormat="1" applyFont="1" applyBorder="1" applyAlignment="1"/>
    <xf numFmtId="164" fontId="12" fillId="0" borderId="1" xfId="0" applyNumberFormat="1" applyFont="1" applyBorder="1" applyAlignment="1"/>
    <xf numFmtId="0" fontId="7" fillId="0" borderId="1" xfId="0" applyFont="1" applyBorder="1" applyAlignment="1"/>
    <xf numFmtId="0" fontId="12" fillId="0" borderId="1" xfId="0" applyFont="1" applyBorder="1" applyAlignment="1"/>
    <xf numFmtId="0" fontId="7" fillId="5" borderId="1" xfId="0" applyFont="1" applyFill="1" applyBorder="1" applyAlignment="1"/>
    <xf numFmtId="164" fontId="7" fillId="6" borderId="1" xfId="0" applyNumberFormat="1" applyFont="1" applyFill="1" applyBorder="1" applyAlignment="1">
      <alignment horizontal="right"/>
    </xf>
    <xf numFmtId="0" fontId="7" fillId="7" borderId="1" xfId="0" applyFont="1" applyFill="1" applyBorder="1" applyAlignment="1"/>
    <xf numFmtId="164" fontId="7" fillId="6" borderId="1" xfId="0" applyNumberFormat="1" applyFont="1" applyFill="1" applyBorder="1"/>
    <xf numFmtId="0" fontId="7" fillId="0" borderId="1" xfId="0" applyFont="1" applyBorder="1"/>
    <xf numFmtId="164" fontId="7" fillId="0" borderId="0" xfId="0" applyNumberFormat="1" applyFont="1"/>
    <xf numFmtId="165" fontId="12" fillId="0" borderId="1" xfId="0" applyNumberFormat="1" applyFont="1" applyBorder="1" applyAlignment="1"/>
    <xf numFmtId="0" fontId="7" fillId="3" borderId="1" xfId="0" applyFont="1" applyFill="1" applyBorder="1" applyAlignment="1"/>
    <xf numFmtId="164" fontId="12" fillId="3" borderId="1" xfId="0" applyNumberFormat="1" applyFont="1" applyFill="1" applyBorder="1" applyAlignment="1">
      <alignment horizontal="right"/>
    </xf>
    <xf numFmtId="0" fontId="7" fillId="8" borderId="1" xfId="0" applyFont="1" applyFill="1" applyBorder="1" applyAlignment="1"/>
    <xf numFmtId="164" fontId="12" fillId="8" borderId="1" xfId="0" applyNumberFormat="1" applyFont="1" applyFill="1" applyBorder="1" applyAlignment="1">
      <alignment horizontal="right"/>
    </xf>
    <xf numFmtId="0" fontId="12" fillId="5" borderId="1" xfId="0" applyFont="1" applyFill="1" applyBorder="1" applyAlignment="1"/>
    <xf numFmtId="164" fontId="12" fillId="6" borderId="1" xfId="0" applyNumberFormat="1" applyFont="1" applyFill="1" applyBorder="1" applyAlignment="1">
      <alignment horizontal="right"/>
    </xf>
    <xf numFmtId="0" fontId="7" fillId="5" borderId="1" xfId="0" applyFont="1" applyFill="1" applyBorder="1" applyAlignment="1">
      <alignment horizontal="left"/>
    </xf>
    <xf numFmtId="0" fontId="13" fillId="2" borderId="0" xfId="0" applyFont="1" applyFill="1" applyAlignment="1">
      <alignment vertical="center"/>
    </xf>
    <xf numFmtId="0" fontId="14" fillId="2" borderId="0" xfId="0" applyFont="1" applyFill="1" applyAlignment="1">
      <alignment horizontal="left" vertical="center" wrapText="1"/>
    </xf>
    <xf numFmtId="0" fontId="13" fillId="2" borderId="0" xfId="0" applyFont="1" applyFill="1" applyAlignment="1">
      <alignment horizontal="left" vertical="center"/>
    </xf>
    <xf numFmtId="0" fontId="6" fillId="2" borderId="0" xfId="0" applyFont="1" applyFill="1" applyAlignment="1">
      <alignment vertical="center"/>
    </xf>
    <xf numFmtId="0" fontId="15" fillId="2" borderId="0" xfId="0" applyFont="1" applyFill="1" applyAlignment="1">
      <alignment vertical="center"/>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16" fillId="2" borderId="0" xfId="0" applyFont="1" applyFill="1" applyAlignment="1">
      <alignment vertical="center" wrapText="1"/>
    </xf>
    <xf numFmtId="0" fontId="6" fillId="2" borderId="0" xfId="0" applyFont="1" applyFill="1" applyAlignment="1">
      <alignment vertical="center" wrapText="1"/>
    </xf>
    <xf numFmtId="0" fontId="15" fillId="2" borderId="0" xfId="0" applyFont="1" applyFill="1" applyAlignment="1">
      <alignment vertical="center" wrapText="1"/>
    </xf>
    <xf numFmtId="0" fontId="11" fillId="2" borderId="0" xfId="0" applyFont="1" applyFill="1" applyAlignment="1">
      <alignment vertical="center" wrapText="1"/>
    </xf>
    <xf numFmtId="0" fontId="10" fillId="4" borderId="1" xfId="0" applyFont="1" applyFill="1" applyBorder="1"/>
    <xf numFmtId="164" fontId="10" fillId="4" borderId="1" xfId="0" applyNumberFormat="1" applyFont="1" applyFill="1" applyBorder="1"/>
    <xf numFmtId="166" fontId="12" fillId="9" borderId="1" xfId="0" applyNumberFormat="1" applyFont="1" applyFill="1" applyBorder="1" applyAlignment="1">
      <alignment horizontal="center"/>
    </xf>
    <xf numFmtId="164" fontId="12" fillId="9" borderId="1" xfId="0" applyNumberFormat="1" applyFont="1" applyFill="1" applyBorder="1" applyAlignment="1">
      <alignment horizontal="center"/>
    </xf>
    <xf numFmtId="0" fontId="10" fillId="9" borderId="1" xfId="0" applyFont="1" applyFill="1" applyBorder="1" applyAlignment="1">
      <alignment horizontal="center"/>
    </xf>
    <xf numFmtId="165" fontId="12" fillId="9" borderId="1" xfId="0" applyNumberFormat="1" applyFont="1" applyFill="1" applyBorder="1" applyAlignment="1">
      <alignment horizontal="center"/>
    </xf>
    <xf numFmtId="164" fontId="10" fillId="9" borderId="1" xfId="0" applyNumberFormat="1" applyFont="1" applyFill="1" applyBorder="1" applyAlignment="1">
      <alignment horizontal="center"/>
    </xf>
    <xf numFmtId="164" fontId="6" fillId="0" borderId="0" xfId="0" applyNumberFormat="1" applyFont="1"/>
    <xf numFmtId="0" fontId="6" fillId="8" borderId="0" xfId="0" applyFont="1" applyFill="1" applyAlignment="1">
      <alignment vertical="center"/>
    </xf>
    <xf numFmtId="0" fontId="6" fillId="0" borderId="0" xfId="0" applyFont="1" applyAlignment="1">
      <alignment vertical="center"/>
    </xf>
    <xf numFmtId="0" fontId="15" fillId="4" borderId="1" xfId="0" applyFont="1" applyFill="1" applyBorder="1" applyAlignment="1">
      <alignment vertical="center"/>
    </xf>
    <xf numFmtId="0" fontId="15" fillId="2" borderId="1" xfId="0" applyFont="1" applyFill="1" applyBorder="1" applyAlignment="1">
      <alignment vertical="center"/>
    </xf>
    <xf numFmtId="0" fontId="15" fillId="5" borderId="1" xfId="0" applyFont="1" applyFill="1" applyBorder="1" applyAlignment="1">
      <alignment vertical="center"/>
    </xf>
    <xf numFmtId="0" fontId="15" fillId="6" borderId="1" xfId="0" applyFont="1" applyFill="1" applyBorder="1" applyAlignment="1">
      <alignment vertical="center"/>
    </xf>
    <xf numFmtId="0" fontId="20" fillId="6" borderId="0" xfId="0" applyFont="1" applyFill="1" applyAlignment="1">
      <alignment vertical="center" wrapText="1"/>
    </xf>
    <xf numFmtId="0" fontId="16" fillId="6" borderId="0" xfId="0" applyFont="1" applyFill="1" applyAlignment="1">
      <alignment vertical="center" wrapText="1"/>
    </xf>
    <xf numFmtId="0" fontId="15" fillId="6" borderId="0" xfId="0" applyFont="1" applyFill="1" applyAlignment="1">
      <alignment vertical="center" wrapText="1"/>
    </xf>
    <xf numFmtId="0" fontId="21" fillId="6" borderId="0" xfId="0" applyFont="1" applyFill="1" applyAlignment="1">
      <alignment vertical="center" wrapText="1"/>
    </xf>
    <xf numFmtId="0" fontId="15" fillId="2" borderId="0" xfId="0" applyFont="1" applyFill="1" applyAlignment="1">
      <alignment horizontal="center" vertical="center" wrapText="1"/>
    </xf>
    <xf numFmtId="0" fontId="7" fillId="0" borderId="0" xfId="0" applyFont="1" applyAlignment="1"/>
    <xf numFmtId="0" fontId="15" fillId="2" borderId="0" xfId="0" applyFont="1" applyFill="1" applyAlignment="1">
      <alignment vertical="center" wrapText="1"/>
    </xf>
    <xf numFmtId="0" fontId="8" fillId="3" borderId="0" xfId="0" applyFont="1" applyFill="1" applyAlignment="1">
      <alignment horizontal="center"/>
    </xf>
    <xf numFmtId="0" fontId="7" fillId="4" borderId="0" xfId="0" applyFont="1" applyFill="1" applyAlignment="1">
      <alignment horizontal="center"/>
    </xf>
    <xf numFmtId="0" fontId="7" fillId="7" borderId="0" xfId="0" applyFont="1" applyFill="1" applyAlignment="1">
      <alignment horizontal="center"/>
    </xf>
    <xf numFmtId="0" fontId="7" fillId="7" borderId="2" xfId="0" applyFont="1" applyFill="1" applyBorder="1" applyAlignment="1"/>
    <xf numFmtId="0" fontId="11" fillId="0" borderId="3" xfId="0" applyFont="1" applyBorder="1"/>
    <xf numFmtId="0" fontId="11" fillId="0" borderId="0" xfId="0" applyFont="1" applyAlignment="1">
      <alignment horizontal="center"/>
    </xf>
    <xf numFmtId="0" fontId="11" fillId="0" borderId="0" xfId="0" applyFont="1" applyAlignment="1"/>
    <xf numFmtId="0" fontId="9" fillId="0" borderId="0" xfId="0" applyFont="1" applyAlignment="1">
      <alignment horizontal="center"/>
    </xf>
    <xf numFmtId="164" fontId="10" fillId="2" borderId="2" xfId="0" applyNumberFormat="1" applyFont="1" applyFill="1" applyBorder="1" applyAlignment="1">
      <alignment horizontal="center"/>
    </xf>
    <xf numFmtId="164" fontId="12" fillId="6" borderId="2" xfId="0" applyNumberFormat="1" applyFont="1" applyFill="1" applyBorder="1" applyAlignment="1">
      <alignment horizontal="center"/>
    </xf>
    <xf numFmtId="164" fontId="10" fillId="6" borderId="2" xfId="0" applyNumberFormat="1" applyFont="1" applyFill="1" applyBorder="1" applyAlignment="1">
      <alignment horizontal="center"/>
    </xf>
    <xf numFmtId="0" fontId="19" fillId="0" borderId="0" xfId="0" applyFont="1" applyAlignment="1">
      <alignment horizontal="center" vertical="center"/>
    </xf>
    <xf numFmtId="0" fontId="19" fillId="8" borderId="0" xfId="0" applyFont="1" applyFill="1" applyAlignment="1">
      <alignment horizontal="center" vertical="center"/>
    </xf>
    <xf numFmtId="14" fontId="10" fillId="9" borderId="1" xfId="0" applyNumberFormat="1" applyFont="1" applyFill="1" applyBorder="1" applyAlignment="1">
      <alignment horizontal="center"/>
    </xf>
  </cellXfs>
  <cellStyles count="1">
    <cellStyle name="Normal" xfId="0" builtinId="0"/>
  </cellStyles>
  <dxfs count="41">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ont>
        <color rgb="FFC53929"/>
      </font>
      <fill>
        <patternFill patternType="none"/>
      </fill>
    </dxf>
    <dxf>
      <fill>
        <patternFill patternType="solid">
          <fgColor rgb="FFB7E1CD"/>
          <bgColor rgb="FFB7E1CD"/>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strRef>
              <c:f>Budget!$C$31</c:f>
              <c:strCache>
                <c:ptCount val="1"/>
                <c:pt idx="0">
                  <c:v>Planned</c:v>
                </c:pt>
              </c:strCache>
            </c:strRef>
          </c:tx>
          <c:spPr>
            <a:solidFill>
              <a:srgbClr val="EA9999"/>
            </a:solidFill>
            <a:ln cmpd="sng">
              <a:solidFill>
                <a:schemeClr val="lt1"/>
              </a:solidFill>
            </a:ln>
          </c:spPr>
          <c:cat>
            <c:strRef>
              <c:f>Budget!$B$32:$B$35</c:f>
              <c:strCache>
                <c:ptCount val="4"/>
                <c:pt idx="0">
                  <c:v>Bills</c:v>
                </c:pt>
                <c:pt idx="1">
                  <c:v>Expenses</c:v>
                </c:pt>
                <c:pt idx="2">
                  <c:v>Debt</c:v>
                </c:pt>
                <c:pt idx="3">
                  <c:v>Savings</c:v>
                </c:pt>
              </c:strCache>
            </c:strRef>
          </c:cat>
          <c:val>
            <c:numRef>
              <c:f>Budget!$C$32:$C$35</c:f>
              <c:numCache>
                <c:formatCode>"$"#,##0.00</c:formatCode>
                <c:ptCount val="4"/>
                <c:pt idx="0">
                  <c:v>1500</c:v>
                </c:pt>
                <c:pt idx="1">
                  <c:v>1750</c:v>
                </c:pt>
                <c:pt idx="2">
                  <c:v>1030</c:v>
                </c:pt>
                <c:pt idx="3">
                  <c:v>830</c:v>
                </c:pt>
              </c:numCache>
            </c:numRef>
          </c:val>
        </c:ser>
        <c:ser>
          <c:idx val="1"/>
          <c:order val="1"/>
          <c:tx>
            <c:strRef>
              <c:f>Budget!$D$31</c:f>
              <c:strCache>
                <c:ptCount val="1"/>
                <c:pt idx="0">
                  <c:v>Actual</c:v>
                </c:pt>
              </c:strCache>
            </c:strRef>
          </c:tx>
          <c:spPr>
            <a:solidFill>
              <a:srgbClr val="FFE599"/>
            </a:solidFill>
            <a:ln cmpd="sng">
              <a:solidFill>
                <a:srgbClr val="000000"/>
              </a:solidFill>
            </a:ln>
          </c:spPr>
          <c:cat>
            <c:strRef>
              <c:f>Budget!$B$32:$B$35</c:f>
              <c:strCache>
                <c:ptCount val="4"/>
                <c:pt idx="0">
                  <c:v>Bills</c:v>
                </c:pt>
                <c:pt idx="1">
                  <c:v>Expenses</c:v>
                </c:pt>
                <c:pt idx="2">
                  <c:v>Debt</c:v>
                </c:pt>
                <c:pt idx="3">
                  <c:v>Savings</c:v>
                </c:pt>
              </c:strCache>
            </c:strRef>
          </c:cat>
          <c:val>
            <c:numRef>
              <c:f>Budget!$D$32:$D$35</c:f>
              <c:numCache>
                <c:formatCode>"$"#,##0.00</c:formatCode>
                <c:ptCount val="4"/>
                <c:pt idx="0">
                  <c:v>1500</c:v>
                </c:pt>
                <c:pt idx="1">
                  <c:v>1600</c:v>
                </c:pt>
                <c:pt idx="2">
                  <c:v>980</c:v>
                </c:pt>
                <c:pt idx="3">
                  <c:v>580</c:v>
                </c:pt>
              </c:numCache>
            </c:numRef>
          </c:val>
        </c:ser>
        <c:axId val="379787520"/>
        <c:axId val="379802368"/>
      </c:barChart>
      <c:catAx>
        <c:axId val="379787520"/>
        <c:scaling>
          <c:orientation val="minMax"/>
        </c:scaling>
        <c:axPos val="b"/>
        <c:title>
          <c:tx>
            <c:rich>
              <a:bodyPr/>
              <a:lstStyle/>
              <a:p>
                <a:pPr lvl="0">
                  <a:defRPr b="0">
                    <a:solidFill>
                      <a:srgbClr val="000000"/>
                    </a:solidFill>
                    <a:latin typeface="+mn-lt"/>
                  </a:defRPr>
                </a:pPr>
                <a:endParaRPr lang="en-US"/>
              </a:p>
            </c:rich>
          </c:tx>
          <c:layout/>
        </c:title>
        <c:numFmt formatCode="General" sourceLinked="1"/>
        <c:majorTickMark val="none"/>
        <c:tickLblPos val="nextTo"/>
        <c:txPr>
          <a:bodyPr/>
          <a:lstStyle/>
          <a:p>
            <a:pPr lvl="0">
              <a:defRPr b="0">
                <a:solidFill>
                  <a:srgbClr val="000000"/>
                </a:solidFill>
                <a:latin typeface="+mn-lt"/>
              </a:defRPr>
            </a:pPr>
            <a:endParaRPr lang="en-US"/>
          </a:p>
        </c:txPr>
        <c:crossAx val="379802368"/>
        <c:crosses val="autoZero"/>
        <c:lblAlgn val="ctr"/>
        <c:lblOffset val="100"/>
      </c:catAx>
      <c:valAx>
        <c:axId val="379802368"/>
        <c:scaling>
          <c:orientation val="minMax"/>
        </c:scaling>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layout/>
        </c:title>
        <c:numFmt formatCode="&quot;$&quot;#,##0.00" sourceLinked="1"/>
        <c:majorTickMark val="none"/>
        <c:tickLblPos val="nextTo"/>
        <c:spPr>
          <a:ln/>
        </c:spPr>
        <c:txPr>
          <a:bodyPr/>
          <a:lstStyle/>
          <a:p>
            <a:pPr lvl="0">
              <a:defRPr b="0">
                <a:solidFill>
                  <a:srgbClr val="000000"/>
                </a:solidFill>
                <a:latin typeface="+mn-lt"/>
              </a:defRPr>
            </a:pPr>
            <a:endParaRPr lang="en-US"/>
          </a:p>
        </c:txPr>
        <c:crossAx val="379787520"/>
        <c:crosses val="autoZero"/>
        <c:crossBetween val="between"/>
      </c:valAx>
    </c:plotArea>
    <c:legend>
      <c:legendPos val="r"/>
      <c:layout/>
      <c:txPr>
        <a:bodyPr/>
        <a:lstStyle/>
        <a:p>
          <a:pPr lvl="0">
            <a:defRPr b="0">
              <a:solidFill>
                <a:srgbClr val="1A1A1A"/>
              </a:solidFill>
              <a:latin typeface="+mn-lt"/>
            </a:defRPr>
          </a:pPr>
          <a:endParaRPr lang="en-US"/>
        </a:p>
      </c:txPr>
    </c:legend>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tx>
            <c:strRef>
              <c:f>Budget!$P$20</c:f>
              <c:strCache>
                <c:ptCount val="1"/>
                <c:pt idx="0">
                  <c:v>Planned</c:v>
                </c:pt>
              </c:strCache>
            </c:strRef>
          </c:tx>
          <c:dPt>
            <c:idx val="0"/>
            <c:spPr>
              <a:solidFill>
                <a:srgbClr val="FFD966"/>
              </a:solidFill>
            </c:spPr>
          </c:dPt>
          <c:dPt>
            <c:idx val="1"/>
            <c:spPr>
              <a:solidFill>
                <a:srgbClr val="FFE599"/>
              </a:solidFill>
            </c:spPr>
          </c:dPt>
          <c:dPt>
            <c:idx val="2"/>
            <c:spPr>
              <a:solidFill>
                <a:srgbClr val="FFF2CC"/>
              </a:solidFill>
            </c:spPr>
          </c:dPt>
          <c:dPt>
            <c:idx val="3"/>
            <c:spPr>
              <a:solidFill>
                <a:srgbClr val="E06666"/>
              </a:solidFill>
            </c:spPr>
          </c:dPt>
          <c:dPt>
            <c:idx val="4"/>
            <c:spPr>
              <a:solidFill>
                <a:srgbClr val="EA9999"/>
              </a:solidFill>
            </c:spPr>
          </c:dPt>
          <c:dPt>
            <c:idx val="5"/>
            <c:spPr>
              <a:solidFill>
                <a:srgbClr val="F4CCCC"/>
              </a:solidFill>
            </c:spPr>
          </c:dPt>
          <c:dLbls>
            <c:dLblPos val="inEnd"/>
            <c:showPercent val="1"/>
          </c:dLbls>
          <c:cat>
            <c:strRef>
              <c:f>Budget!$O$21:$O$26</c:f>
              <c:strCache>
                <c:ptCount val="6"/>
                <c:pt idx="0">
                  <c:v>Credit card 1</c:v>
                </c:pt>
                <c:pt idx="1">
                  <c:v>Credit card 2</c:v>
                </c:pt>
                <c:pt idx="2">
                  <c:v>Credit card 3</c:v>
                </c:pt>
                <c:pt idx="3">
                  <c:v>Student loan</c:v>
                </c:pt>
                <c:pt idx="4">
                  <c:v>House loan</c:v>
                </c:pt>
                <c:pt idx="5">
                  <c:v>Car loan</c:v>
                </c:pt>
              </c:strCache>
            </c:strRef>
          </c:cat>
          <c:val>
            <c:numRef>
              <c:f>Budget!$P$21:$P$26</c:f>
              <c:numCache>
                <c:formatCode>"$"#,##0.00</c:formatCode>
                <c:ptCount val="6"/>
                <c:pt idx="0">
                  <c:v>150</c:v>
                </c:pt>
                <c:pt idx="1">
                  <c:v>100</c:v>
                </c:pt>
                <c:pt idx="2">
                  <c:v>100</c:v>
                </c:pt>
                <c:pt idx="3">
                  <c:v>230</c:v>
                </c:pt>
                <c:pt idx="4">
                  <c:v>250</c:v>
                </c:pt>
                <c:pt idx="5">
                  <c:v>200</c:v>
                </c:pt>
              </c:numCache>
            </c:numRef>
          </c:val>
        </c:ser>
        <c:firstSliceAng val="0"/>
      </c:pieChart>
    </c:plotArea>
    <c:legend>
      <c:legendPos val="r"/>
      <c:layout/>
      <c:txPr>
        <a:bodyPr/>
        <a:lstStyle/>
        <a:p>
          <a:pPr lvl="0">
            <a:defRPr b="0">
              <a:solidFill>
                <a:srgbClr val="1A1A1A"/>
              </a:solidFill>
              <a:latin typeface="+mn-lt"/>
            </a:defRPr>
          </a:pPr>
          <a:endParaRPr lang="en-US"/>
        </a:p>
      </c:txPr>
    </c:legend>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tx>
            <c:strRef>
              <c:f>Budget!$B$31</c:f>
              <c:strCache>
                <c:ptCount val="1"/>
                <c:pt idx="0">
                  <c:v>Overview</c:v>
                </c:pt>
              </c:strCache>
            </c:strRef>
          </c:tx>
          <c:dPt>
            <c:idx val="0"/>
            <c:spPr>
              <a:solidFill>
                <a:srgbClr val="FFD966"/>
              </a:solidFill>
            </c:spPr>
          </c:dPt>
          <c:dPt>
            <c:idx val="1"/>
            <c:spPr>
              <a:solidFill>
                <a:srgbClr val="FFE599"/>
              </a:solidFill>
            </c:spPr>
          </c:dPt>
          <c:dPt>
            <c:idx val="2"/>
            <c:spPr>
              <a:solidFill>
                <a:srgbClr val="FFF2CC"/>
              </a:solidFill>
            </c:spPr>
          </c:dPt>
          <c:dPt>
            <c:idx val="3"/>
            <c:spPr>
              <a:solidFill>
                <a:srgbClr val="E06666"/>
              </a:solidFill>
            </c:spPr>
          </c:dPt>
          <c:dPt>
            <c:idx val="4"/>
            <c:spPr>
              <a:solidFill>
                <a:srgbClr val="EA9999"/>
              </a:solidFill>
            </c:spPr>
          </c:dPt>
          <c:dPt>
            <c:idx val="5"/>
            <c:spPr>
              <a:solidFill>
                <a:srgbClr val="F4CCCC"/>
              </a:solidFill>
            </c:spPr>
          </c:dPt>
          <c:dLbls>
            <c:dLblPos val="outEnd"/>
            <c:showCatName val="1"/>
            <c:showPercent val="1"/>
            <c:showLeaderLines val="1"/>
          </c:dLbls>
          <c:cat>
            <c:strRef>
              <c:f>Budget!$B$32:$B$35</c:f>
              <c:strCache>
                <c:ptCount val="4"/>
                <c:pt idx="0">
                  <c:v>Bills</c:v>
                </c:pt>
                <c:pt idx="1">
                  <c:v>Expenses</c:v>
                </c:pt>
                <c:pt idx="2">
                  <c:v>Debt</c:v>
                </c:pt>
                <c:pt idx="3">
                  <c:v>Savings</c:v>
                </c:pt>
              </c:strCache>
            </c:strRef>
          </c:cat>
          <c:val>
            <c:numRef>
              <c:f>Budget!$C$32:$C$35</c:f>
              <c:numCache>
                <c:formatCode>"$"#,##0.00</c:formatCode>
                <c:ptCount val="4"/>
                <c:pt idx="0">
                  <c:v>1500</c:v>
                </c:pt>
                <c:pt idx="1">
                  <c:v>1750</c:v>
                </c:pt>
                <c:pt idx="2">
                  <c:v>1030</c:v>
                </c:pt>
                <c:pt idx="3">
                  <c:v>830</c:v>
                </c:pt>
              </c:numCache>
            </c:numRef>
          </c:val>
        </c:ser>
        <c:firstSliceAng val="0"/>
      </c:pieChart>
    </c:plotArea>
    <c:legend>
      <c:legendPos val="r"/>
      <c:layout/>
      <c:txPr>
        <a:bodyPr/>
        <a:lstStyle/>
        <a:p>
          <a:pPr lvl="0" rtl="0">
            <a:defRPr b="0">
              <a:solidFill>
                <a:srgbClr val="1A1A1A"/>
              </a:solidFill>
              <a:latin typeface="+mn-lt"/>
            </a:defRPr>
          </a:pPr>
          <a:endParaRPr lang="en-US"/>
        </a:p>
      </c:txPr>
    </c:legend>
    <c:plotVisOnly val="1"/>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19050</xdr:colOff>
      <xdr:row>3</xdr:row>
      <xdr:rowOff>133350</xdr:rowOff>
    </xdr:from>
    <xdr:ext cx="10458449" cy="4505325"/>
    <xdr:pic>
      <xdr:nvPicPr>
        <xdr:cNvPr id="2" name="image3.png"/>
        <xdr:cNvPicPr preferRelativeResize="0"/>
      </xdr:nvPicPr>
      <xdr:blipFill>
        <a:blip xmlns:r="http://schemas.openxmlformats.org/officeDocument/2006/relationships" r:embed="rId1" cstate="print"/>
        <a:stretch>
          <a:fillRect/>
        </a:stretch>
      </xdr:blipFill>
      <xdr:spPr>
        <a:xfrm>
          <a:off x="295275" y="2124075"/>
          <a:ext cx="10458449" cy="4505325"/>
        </a:xfrm>
        <a:prstGeom prst="rect">
          <a:avLst/>
        </a:prstGeom>
        <a:noFill/>
      </xdr:spPr>
    </xdr:pic>
    <xdr:clientData fLocksWithSheet="0"/>
  </xdr:oneCellAnchor>
  <xdr:oneCellAnchor>
    <xdr:from>
      <xdr:col>1</xdr:col>
      <xdr:colOff>19050</xdr:colOff>
      <xdr:row>65</xdr:row>
      <xdr:rowOff>133350</xdr:rowOff>
    </xdr:from>
    <xdr:ext cx="4676775" cy="2895600"/>
    <xdr:pic>
      <xdr:nvPicPr>
        <xdr:cNvPr id="3" name="image1.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19050</xdr:colOff>
      <xdr:row>39</xdr:row>
      <xdr:rowOff>295275</xdr:rowOff>
    </xdr:from>
    <xdr:ext cx="10410825" cy="7067550"/>
    <xdr:pic>
      <xdr:nvPicPr>
        <xdr:cNvPr id="4" name="image2.jp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3838575" cy="242887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28577</xdr:colOff>
      <xdr:row>4</xdr:row>
      <xdr:rowOff>0</xdr:rowOff>
    </xdr:from>
    <xdr:ext cx="3781423" cy="2390775"/>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190500</xdr:colOff>
      <xdr:row>4</xdr:row>
      <xdr:rowOff>1</xdr:rowOff>
    </xdr:from>
    <xdr:ext cx="3781425" cy="2400300"/>
    <xdr:graphicFrame macro="">
      <xdr:nvGraphicFramePr>
        <xdr:cNvPr id="4"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inmaster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finmasters.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finmasters.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finmasters.com/cash-stuffing/" TargetMode="External"/><Relationship Id="rId13" Type="http://schemas.openxmlformats.org/officeDocument/2006/relationships/hyperlink" Target="https://finmasters.com/50-30-20-budget-calculator/" TargetMode="External"/><Relationship Id="rId3" Type="http://schemas.openxmlformats.org/officeDocument/2006/relationships/hyperlink" Target="https://finmasters.com/10-reasons-people-dont-budget/" TargetMode="External"/><Relationship Id="rId7" Type="http://schemas.openxmlformats.org/officeDocument/2006/relationships/hyperlink" Target="https://finmasters.com/best-budgeting-method/" TargetMode="External"/><Relationship Id="rId12" Type="http://schemas.openxmlformats.org/officeDocument/2006/relationships/hyperlink" Target="https://finmasters.com/budget-calculator-with-taxes/" TargetMode="External"/><Relationship Id="rId2" Type="http://schemas.openxmlformats.org/officeDocument/2006/relationships/hyperlink" Target="https://finmasters.com/reasons-to-budget/" TargetMode="External"/><Relationship Id="rId1" Type="http://schemas.openxmlformats.org/officeDocument/2006/relationships/hyperlink" Target="https://finmasters.com/budgeting-101/" TargetMode="External"/><Relationship Id="rId6" Type="http://schemas.openxmlformats.org/officeDocument/2006/relationships/hyperlink" Target="https://finmasters.com/sinking-fund-cash-flow/" TargetMode="External"/><Relationship Id="rId11" Type="http://schemas.openxmlformats.org/officeDocument/2006/relationships/hyperlink" Target="https://finmasters.com/budget-calculator/" TargetMode="External"/><Relationship Id="rId5" Type="http://schemas.openxmlformats.org/officeDocument/2006/relationships/hyperlink" Target="https://finmasters.com/budget-on-an-irregular-income/" TargetMode="External"/><Relationship Id="rId15" Type="http://schemas.openxmlformats.org/officeDocument/2006/relationships/hyperlink" Target="https://finmasters.com/emergency-fund-calculator/" TargetMode="External"/><Relationship Id="rId10" Type="http://schemas.openxmlformats.org/officeDocument/2006/relationships/hyperlink" Target="https://finmasters.com/simple-budget-calculator/" TargetMode="External"/><Relationship Id="rId4" Type="http://schemas.openxmlformats.org/officeDocument/2006/relationships/hyperlink" Target="https://finmasters.com/budget-categories/" TargetMode="External"/><Relationship Id="rId9" Type="http://schemas.openxmlformats.org/officeDocument/2006/relationships/hyperlink" Target="https://finmasters.com/kakeibo-japanese-budgeting/" TargetMode="External"/><Relationship Id="rId14" Type="http://schemas.openxmlformats.org/officeDocument/2006/relationships/hyperlink" Target="https://finmasters.com/80-20-budget-calculator/"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Z1014"/>
  <sheetViews>
    <sheetView showGridLines="0" workbookViewId="0">
      <selection activeCell="B2" sqref="B2"/>
    </sheetView>
  </sheetViews>
  <sheetFormatPr defaultColWidth="12.5703125" defaultRowHeight="15.75" customHeight="1"/>
  <cols>
    <col min="1" max="1" width="4.140625" style="10" customWidth="1"/>
    <col min="2" max="2" width="162.7109375" style="10" customWidth="1"/>
    <col min="3" max="3" width="12.5703125" style="10"/>
    <col min="4" max="4" width="61.28515625" style="10" customWidth="1"/>
    <col min="5" max="16384" width="12.5703125" style="10"/>
  </cols>
  <sheetData>
    <row r="1" spans="1:26" ht="61.5" customHeight="1">
      <c r="A1" s="41"/>
      <c r="B1" s="42" t="s">
        <v>0</v>
      </c>
      <c r="C1" s="43"/>
      <c r="D1" s="43"/>
      <c r="E1" s="43"/>
      <c r="F1" s="43"/>
      <c r="G1" s="43"/>
      <c r="H1" s="43"/>
      <c r="I1" s="43"/>
      <c r="J1" s="43"/>
      <c r="K1" s="43"/>
      <c r="L1" s="43"/>
      <c r="M1" s="44"/>
      <c r="N1" s="44"/>
      <c r="O1" s="44"/>
      <c r="P1" s="44"/>
      <c r="Q1" s="44"/>
      <c r="R1" s="44"/>
      <c r="S1" s="44"/>
      <c r="T1" s="44"/>
      <c r="U1" s="44"/>
      <c r="V1" s="44"/>
      <c r="W1" s="44"/>
      <c r="X1" s="44"/>
      <c r="Y1" s="44"/>
      <c r="Z1" s="44"/>
    </row>
    <row r="2" spans="1:26" ht="49.5" customHeight="1">
      <c r="A2" s="45"/>
      <c r="B2" s="46" t="s">
        <v>1</v>
      </c>
      <c r="C2" s="47"/>
      <c r="D2" s="47"/>
      <c r="E2" s="47"/>
      <c r="F2" s="47"/>
      <c r="G2" s="47"/>
      <c r="H2" s="47"/>
      <c r="I2" s="47"/>
      <c r="J2" s="47"/>
      <c r="K2" s="47"/>
      <c r="L2" s="47"/>
      <c r="M2" s="44"/>
      <c r="N2" s="44"/>
      <c r="O2" s="44"/>
      <c r="P2" s="44"/>
      <c r="Q2" s="44"/>
      <c r="R2" s="44"/>
      <c r="S2" s="44"/>
      <c r="T2" s="44"/>
      <c r="U2" s="44"/>
      <c r="V2" s="44"/>
      <c r="W2" s="44"/>
      <c r="X2" s="44"/>
      <c r="Y2" s="44"/>
      <c r="Z2" s="44"/>
    </row>
    <row r="3" spans="1:26" ht="47.25">
      <c r="A3" s="45"/>
      <c r="B3" s="48" t="s">
        <v>105</v>
      </c>
      <c r="C3" s="45"/>
      <c r="D3" s="45"/>
      <c r="E3" s="45"/>
      <c r="F3" s="45"/>
      <c r="G3" s="45"/>
      <c r="H3" s="45"/>
      <c r="I3" s="45"/>
      <c r="J3" s="45"/>
      <c r="K3" s="45"/>
      <c r="L3" s="45"/>
      <c r="M3" s="44"/>
      <c r="N3" s="44"/>
      <c r="O3" s="44"/>
      <c r="P3" s="44"/>
      <c r="Q3" s="44"/>
      <c r="R3" s="44"/>
      <c r="S3" s="44"/>
      <c r="T3" s="44"/>
      <c r="U3" s="44"/>
      <c r="V3" s="44"/>
      <c r="W3" s="44"/>
      <c r="X3" s="44"/>
      <c r="Y3" s="44"/>
      <c r="Z3" s="44"/>
    </row>
    <row r="4" spans="1:26" ht="18.75">
      <c r="A4" s="45"/>
      <c r="B4" s="70"/>
      <c r="C4" s="71"/>
      <c r="D4" s="71"/>
      <c r="E4" s="71"/>
      <c r="F4" s="71"/>
      <c r="G4" s="71"/>
      <c r="H4" s="71"/>
      <c r="I4" s="71"/>
      <c r="J4" s="71"/>
      <c r="K4" s="71"/>
      <c r="L4" s="71"/>
      <c r="M4" s="44"/>
      <c r="N4" s="44"/>
      <c r="O4" s="44"/>
      <c r="P4" s="44"/>
      <c r="Q4" s="44"/>
      <c r="R4" s="44"/>
      <c r="S4" s="44"/>
      <c r="T4" s="44"/>
      <c r="U4" s="44"/>
      <c r="V4" s="44"/>
      <c r="W4" s="44"/>
      <c r="X4" s="44"/>
      <c r="Y4" s="44"/>
      <c r="Z4" s="44"/>
    </row>
    <row r="5" spans="1:26" ht="12.75">
      <c r="A5" s="44"/>
      <c r="B5" s="49"/>
      <c r="C5" s="44"/>
      <c r="D5" s="44"/>
      <c r="E5" s="44"/>
      <c r="F5" s="44"/>
      <c r="G5" s="44"/>
      <c r="H5" s="44"/>
      <c r="I5" s="44"/>
      <c r="J5" s="44"/>
      <c r="K5" s="44"/>
      <c r="L5" s="44"/>
      <c r="M5" s="44"/>
      <c r="N5" s="44"/>
      <c r="O5" s="44"/>
      <c r="P5" s="44"/>
      <c r="Q5" s="44"/>
      <c r="R5" s="44"/>
      <c r="S5" s="44"/>
      <c r="T5" s="44"/>
      <c r="U5" s="44"/>
      <c r="V5" s="44"/>
      <c r="W5" s="44"/>
      <c r="X5" s="44"/>
      <c r="Y5" s="44"/>
      <c r="Z5" s="44"/>
    </row>
    <row r="6" spans="1:26" ht="12.75">
      <c r="A6" s="44"/>
      <c r="B6" s="49"/>
      <c r="C6" s="44"/>
      <c r="D6" s="44"/>
      <c r="E6" s="44"/>
      <c r="F6" s="44"/>
      <c r="G6" s="44"/>
      <c r="H6" s="44"/>
      <c r="I6" s="44"/>
      <c r="J6" s="44"/>
      <c r="K6" s="44"/>
      <c r="L6" s="44"/>
      <c r="M6" s="44"/>
      <c r="N6" s="44"/>
      <c r="O6" s="44"/>
      <c r="P6" s="44"/>
      <c r="Q6" s="44"/>
      <c r="R6" s="44"/>
      <c r="S6" s="44"/>
      <c r="T6" s="44"/>
      <c r="U6" s="44"/>
      <c r="V6" s="44"/>
      <c r="W6" s="44"/>
      <c r="X6" s="44"/>
      <c r="Y6" s="44"/>
      <c r="Z6" s="44"/>
    </row>
    <row r="7" spans="1:26" ht="12.75">
      <c r="A7" s="44"/>
      <c r="B7" s="49"/>
      <c r="C7" s="44"/>
      <c r="D7" s="44"/>
      <c r="E7" s="44"/>
      <c r="F7" s="44"/>
      <c r="G7" s="44"/>
      <c r="H7" s="44"/>
      <c r="I7" s="44"/>
      <c r="J7" s="44"/>
      <c r="K7" s="44"/>
      <c r="L7" s="44"/>
      <c r="M7" s="44"/>
      <c r="N7" s="44"/>
      <c r="O7" s="44"/>
      <c r="P7" s="44"/>
      <c r="Q7" s="44"/>
      <c r="R7" s="44"/>
      <c r="S7" s="44"/>
      <c r="T7" s="44"/>
      <c r="U7" s="44"/>
      <c r="V7" s="44"/>
      <c r="W7" s="44"/>
      <c r="X7" s="44"/>
      <c r="Y7" s="44"/>
      <c r="Z7" s="44"/>
    </row>
    <row r="8" spans="1:26" ht="12.75">
      <c r="A8" s="44"/>
      <c r="B8" s="49"/>
      <c r="C8" s="44"/>
      <c r="D8" s="44"/>
      <c r="E8" s="44"/>
      <c r="F8" s="44"/>
      <c r="G8" s="44"/>
      <c r="H8" s="44"/>
      <c r="I8" s="44"/>
      <c r="J8" s="44"/>
      <c r="K8" s="44"/>
      <c r="L8" s="44"/>
      <c r="M8" s="44"/>
      <c r="N8" s="44"/>
      <c r="O8" s="44"/>
      <c r="P8" s="44"/>
      <c r="Q8" s="44"/>
      <c r="R8" s="44"/>
      <c r="S8" s="44"/>
      <c r="T8" s="44"/>
      <c r="U8" s="44"/>
      <c r="V8" s="44"/>
      <c r="W8" s="44"/>
      <c r="X8" s="44"/>
      <c r="Y8" s="44"/>
      <c r="Z8" s="44"/>
    </row>
    <row r="9" spans="1:26" ht="12.75">
      <c r="A9" s="44"/>
      <c r="B9" s="49"/>
      <c r="C9" s="44"/>
      <c r="D9" s="44"/>
      <c r="E9" s="44"/>
      <c r="F9" s="44"/>
      <c r="G9" s="44"/>
      <c r="H9" s="44"/>
      <c r="I9" s="44"/>
      <c r="J9" s="44"/>
      <c r="K9" s="44"/>
      <c r="L9" s="44"/>
      <c r="M9" s="44"/>
      <c r="N9" s="44"/>
      <c r="O9" s="44"/>
      <c r="P9" s="44"/>
      <c r="Q9" s="44"/>
      <c r="R9" s="44"/>
      <c r="S9" s="44"/>
      <c r="T9" s="44"/>
      <c r="U9" s="44"/>
      <c r="V9" s="44"/>
      <c r="W9" s="44"/>
      <c r="X9" s="44"/>
      <c r="Y9" s="44"/>
      <c r="Z9" s="44"/>
    </row>
    <row r="10" spans="1:26" ht="12.75">
      <c r="A10" s="44"/>
      <c r="B10" s="49"/>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ht="12.75">
      <c r="A11" s="44"/>
      <c r="B11" s="49"/>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ht="12.75">
      <c r="A12" s="44"/>
      <c r="B12" s="49"/>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ht="12.75">
      <c r="A13" s="44"/>
      <c r="B13" s="49"/>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ht="12.75">
      <c r="A14" s="44"/>
      <c r="B14" s="49"/>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12.75">
      <c r="A15" s="44"/>
      <c r="B15" s="49"/>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ht="12.75">
      <c r="A16" s="44"/>
      <c r="B16" s="49"/>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2.75">
      <c r="A17" s="44"/>
      <c r="B17" s="49"/>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ht="12.75">
      <c r="A18" s="44"/>
      <c r="B18" s="49"/>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ht="12.75">
      <c r="A19" s="44"/>
      <c r="B19" s="49"/>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ht="12.75">
      <c r="A20" s="44"/>
      <c r="B20" s="49"/>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2.75">
      <c r="A21" s="44"/>
      <c r="B21" s="49"/>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2.75">
      <c r="A22" s="44"/>
      <c r="B22" s="49"/>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ht="12.75">
      <c r="A23" s="44"/>
      <c r="B23" s="49"/>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12.75">
      <c r="A24" s="44"/>
      <c r="B24" s="49"/>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2.75">
      <c r="A25" s="44"/>
      <c r="B25" s="49"/>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2.75">
      <c r="A26" s="44"/>
      <c r="B26" s="49"/>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2.75">
      <c r="A27" s="44"/>
      <c r="B27" s="49"/>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ht="12.75">
      <c r="A28" s="44"/>
      <c r="B28" s="49"/>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12.75">
      <c r="A29" s="44"/>
      <c r="B29" s="49"/>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2.75">
      <c r="A30" s="44"/>
      <c r="B30" s="49"/>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2.75">
      <c r="A31" s="44"/>
      <c r="B31" s="49"/>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8.75">
      <c r="A32" s="45"/>
      <c r="B32" s="50"/>
      <c r="C32" s="45"/>
      <c r="D32" s="45"/>
      <c r="E32" s="45"/>
      <c r="F32" s="45"/>
      <c r="G32" s="45"/>
      <c r="H32" s="45"/>
      <c r="I32" s="45"/>
      <c r="J32" s="45"/>
      <c r="K32" s="45"/>
      <c r="L32" s="45"/>
      <c r="M32" s="44"/>
      <c r="N32" s="44"/>
      <c r="O32" s="44"/>
      <c r="P32" s="44"/>
      <c r="Q32" s="44"/>
      <c r="R32" s="44"/>
      <c r="S32" s="44"/>
      <c r="T32" s="44"/>
      <c r="U32" s="44"/>
      <c r="V32" s="44"/>
      <c r="W32" s="44"/>
      <c r="X32" s="44"/>
      <c r="Y32" s="44"/>
      <c r="Z32" s="44"/>
    </row>
    <row r="33" spans="1:26" ht="18.75">
      <c r="A33" s="45"/>
      <c r="B33" s="50" t="s">
        <v>106</v>
      </c>
      <c r="C33" s="45"/>
      <c r="D33" s="45"/>
      <c r="E33" s="45"/>
      <c r="F33" s="45"/>
      <c r="G33" s="45"/>
      <c r="H33" s="45"/>
      <c r="I33" s="45"/>
      <c r="J33" s="45"/>
      <c r="K33" s="45"/>
      <c r="L33" s="45"/>
      <c r="M33" s="44"/>
      <c r="N33" s="44"/>
      <c r="O33" s="44"/>
      <c r="P33" s="44"/>
      <c r="Q33" s="44"/>
      <c r="R33" s="44"/>
      <c r="S33" s="44"/>
      <c r="T33" s="44"/>
      <c r="U33" s="44"/>
      <c r="V33" s="44"/>
      <c r="W33" s="44"/>
      <c r="X33" s="44"/>
      <c r="Y33" s="44"/>
      <c r="Z33" s="44"/>
    </row>
    <row r="34" spans="1:26" ht="18.75">
      <c r="A34" s="45"/>
      <c r="B34" s="50" t="s">
        <v>107</v>
      </c>
      <c r="C34" s="45"/>
      <c r="D34" s="45"/>
      <c r="E34" s="45"/>
      <c r="F34" s="45"/>
      <c r="G34" s="45"/>
      <c r="H34" s="45"/>
      <c r="I34" s="45"/>
      <c r="J34" s="45"/>
      <c r="K34" s="45"/>
      <c r="L34" s="45"/>
      <c r="M34" s="44"/>
      <c r="N34" s="44"/>
      <c r="O34" s="44"/>
      <c r="P34" s="44"/>
      <c r="Q34" s="44"/>
      <c r="R34" s="44"/>
      <c r="S34" s="44"/>
      <c r="T34" s="44"/>
      <c r="U34" s="44"/>
      <c r="V34" s="44"/>
      <c r="W34" s="44"/>
      <c r="X34" s="44"/>
      <c r="Y34" s="44"/>
      <c r="Z34" s="44"/>
    </row>
    <row r="35" spans="1:26" ht="18.75">
      <c r="A35" s="45"/>
      <c r="B35" s="50" t="s">
        <v>108</v>
      </c>
      <c r="C35" s="45"/>
      <c r="D35" s="45"/>
      <c r="E35" s="45"/>
      <c r="F35" s="45"/>
      <c r="G35" s="45"/>
      <c r="H35" s="45"/>
      <c r="I35" s="45"/>
      <c r="J35" s="45"/>
      <c r="K35" s="45"/>
      <c r="L35" s="45"/>
      <c r="M35" s="44"/>
      <c r="N35" s="44"/>
      <c r="O35" s="44"/>
      <c r="P35" s="44"/>
      <c r="Q35" s="44"/>
      <c r="R35" s="44"/>
      <c r="S35" s="44"/>
      <c r="T35" s="44"/>
      <c r="U35" s="44"/>
      <c r="V35" s="44"/>
      <c r="W35" s="44"/>
      <c r="X35" s="44"/>
      <c r="Y35" s="44"/>
      <c r="Z35" s="44"/>
    </row>
    <row r="36" spans="1:26" ht="18.75">
      <c r="A36" s="45"/>
      <c r="B36" s="50" t="s">
        <v>109</v>
      </c>
      <c r="C36" s="45"/>
      <c r="D36" s="45"/>
      <c r="E36" s="45"/>
      <c r="F36" s="45"/>
      <c r="G36" s="45"/>
      <c r="H36" s="45"/>
      <c r="I36" s="45"/>
      <c r="J36" s="45"/>
      <c r="K36" s="45"/>
      <c r="L36" s="45"/>
      <c r="M36" s="44"/>
      <c r="N36" s="44"/>
      <c r="O36" s="44"/>
      <c r="P36" s="44"/>
      <c r="Q36" s="44"/>
      <c r="R36" s="44"/>
      <c r="S36" s="44"/>
      <c r="T36" s="44"/>
      <c r="U36" s="44"/>
      <c r="V36" s="44"/>
      <c r="W36" s="44"/>
      <c r="X36" s="44"/>
      <c r="Y36" s="44"/>
      <c r="Z36" s="44"/>
    </row>
    <row r="37" spans="1:26" ht="37.5">
      <c r="A37" s="45"/>
      <c r="B37" s="50" t="s">
        <v>2</v>
      </c>
      <c r="C37" s="45"/>
      <c r="D37" s="45"/>
      <c r="E37" s="45"/>
      <c r="F37" s="45"/>
      <c r="G37" s="45"/>
      <c r="H37" s="45"/>
      <c r="I37" s="45"/>
      <c r="J37" s="45"/>
      <c r="K37" s="45"/>
      <c r="L37" s="45"/>
      <c r="M37" s="44"/>
      <c r="N37" s="44"/>
      <c r="O37" s="44"/>
      <c r="P37" s="44"/>
      <c r="Q37" s="44"/>
      <c r="R37" s="44"/>
      <c r="S37" s="44"/>
      <c r="T37" s="44"/>
      <c r="U37" s="44"/>
      <c r="V37" s="44"/>
      <c r="W37" s="44"/>
      <c r="X37" s="44"/>
      <c r="Y37" s="44"/>
      <c r="Z37" s="44"/>
    </row>
    <row r="38" spans="1:26" ht="26.25" customHeight="1">
      <c r="A38" s="45"/>
      <c r="B38" s="50"/>
      <c r="C38" s="45"/>
      <c r="D38" s="45"/>
      <c r="E38" s="45"/>
      <c r="F38" s="45"/>
      <c r="G38" s="45"/>
      <c r="H38" s="45"/>
      <c r="I38" s="45"/>
      <c r="J38" s="45"/>
      <c r="K38" s="45"/>
      <c r="L38" s="45"/>
      <c r="M38" s="44"/>
      <c r="N38" s="44"/>
      <c r="O38" s="44"/>
      <c r="P38" s="44"/>
      <c r="Q38" s="44"/>
      <c r="R38" s="44"/>
      <c r="S38" s="44"/>
      <c r="T38" s="44"/>
      <c r="U38" s="44"/>
      <c r="V38" s="44"/>
      <c r="W38" s="44"/>
      <c r="X38" s="44"/>
      <c r="Y38" s="44"/>
      <c r="Z38" s="44"/>
    </row>
    <row r="39" spans="1:26" ht="38.25" customHeight="1">
      <c r="A39" s="45"/>
      <c r="B39" s="50" t="s">
        <v>110</v>
      </c>
      <c r="C39" s="45"/>
      <c r="D39" s="45"/>
      <c r="E39" s="45"/>
      <c r="F39" s="45"/>
      <c r="G39" s="45"/>
      <c r="H39" s="45"/>
      <c r="I39" s="45"/>
      <c r="J39" s="45"/>
      <c r="K39" s="45"/>
      <c r="L39" s="45"/>
      <c r="M39" s="44"/>
      <c r="N39" s="44"/>
      <c r="O39" s="44"/>
      <c r="P39" s="44"/>
      <c r="Q39" s="44"/>
      <c r="R39" s="44"/>
      <c r="S39" s="44"/>
      <c r="T39" s="44"/>
      <c r="U39" s="44"/>
      <c r="V39" s="44"/>
      <c r="W39" s="44"/>
      <c r="X39" s="44"/>
      <c r="Y39" s="44"/>
      <c r="Z39" s="44"/>
    </row>
    <row r="40" spans="1:26" ht="26.25" customHeight="1">
      <c r="A40" s="45"/>
      <c r="B40" s="50"/>
      <c r="C40" s="45"/>
      <c r="D40" s="45"/>
      <c r="E40" s="45"/>
      <c r="F40" s="45"/>
      <c r="G40" s="45"/>
      <c r="H40" s="45"/>
      <c r="I40" s="45"/>
      <c r="J40" s="45"/>
      <c r="K40" s="45"/>
      <c r="L40" s="45"/>
      <c r="M40" s="44"/>
      <c r="N40" s="44"/>
      <c r="O40" s="44"/>
      <c r="P40" s="44"/>
      <c r="Q40" s="44"/>
      <c r="R40" s="44"/>
      <c r="S40" s="44"/>
      <c r="T40" s="44"/>
      <c r="U40" s="44"/>
      <c r="V40" s="44"/>
      <c r="W40" s="44"/>
      <c r="X40" s="44"/>
      <c r="Y40" s="44"/>
      <c r="Z40" s="44"/>
    </row>
    <row r="41" spans="1:26" ht="26.25" customHeight="1">
      <c r="A41" s="45"/>
      <c r="B41" s="50"/>
      <c r="C41" s="45"/>
      <c r="D41" s="45"/>
      <c r="E41" s="45"/>
      <c r="F41" s="45"/>
      <c r="G41" s="45"/>
      <c r="H41" s="45"/>
      <c r="I41" s="45"/>
      <c r="J41" s="45"/>
      <c r="K41" s="45"/>
      <c r="L41" s="45"/>
      <c r="M41" s="44"/>
      <c r="N41" s="44"/>
      <c r="O41" s="44"/>
      <c r="P41" s="44"/>
      <c r="Q41" s="44"/>
      <c r="R41" s="44"/>
      <c r="S41" s="44"/>
      <c r="T41" s="44"/>
      <c r="U41" s="44"/>
      <c r="V41" s="44"/>
      <c r="W41" s="44"/>
      <c r="X41" s="44"/>
      <c r="Y41" s="44"/>
      <c r="Z41" s="44"/>
    </row>
    <row r="42" spans="1:26" ht="26.25" customHeight="1">
      <c r="A42" s="45"/>
      <c r="B42" s="50"/>
      <c r="C42" s="45"/>
      <c r="D42" s="45"/>
      <c r="E42" s="45"/>
      <c r="F42" s="45"/>
      <c r="G42" s="45"/>
      <c r="H42" s="45"/>
      <c r="I42" s="45"/>
      <c r="J42" s="45"/>
      <c r="K42" s="45"/>
      <c r="L42" s="45"/>
      <c r="M42" s="44"/>
      <c r="N42" s="44"/>
      <c r="O42" s="44"/>
      <c r="P42" s="44"/>
      <c r="Q42" s="44"/>
      <c r="R42" s="44"/>
      <c r="S42" s="44"/>
      <c r="T42" s="44"/>
      <c r="U42" s="44"/>
      <c r="V42" s="44"/>
      <c r="W42" s="44"/>
      <c r="X42" s="44"/>
      <c r="Y42" s="44"/>
      <c r="Z42" s="44"/>
    </row>
    <row r="43" spans="1:26" ht="26.25" customHeight="1">
      <c r="A43" s="45"/>
      <c r="B43" s="50"/>
      <c r="C43" s="45"/>
      <c r="D43" s="45"/>
      <c r="E43" s="45"/>
      <c r="F43" s="45"/>
      <c r="G43" s="45"/>
      <c r="H43" s="45"/>
      <c r="I43" s="45"/>
      <c r="J43" s="45"/>
      <c r="K43" s="45"/>
      <c r="L43" s="45"/>
      <c r="M43" s="44"/>
      <c r="N43" s="44"/>
      <c r="O43" s="44"/>
      <c r="P43" s="44"/>
      <c r="Q43" s="44"/>
      <c r="R43" s="44"/>
      <c r="S43" s="44"/>
      <c r="T43" s="44"/>
      <c r="U43" s="44"/>
      <c r="V43" s="44"/>
      <c r="W43" s="44"/>
      <c r="X43" s="44"/>
      <c r="Y43" s="44"/>
      <c r="Z43" s="44"/>
    </row>
    <row r="44" spans="1:26" ht="26.25" customHeight="1">
      <c r="A44" s="45"/>
      <c r="B44" s="50"/>
      <c r="C44" s="45"/>
      <c r="D44" s="45"/>
      <c r="E44" s="45"/>
      <c r="F44" s="45"/>
      <c r="G44" s="45"/>
      <c r="H44" s="45"/>
      <c r="I44" s="45"/>
      <c r="J44" s="45"/>
      <c r="K44" s="45"/>
      <c r="L44" s="45"/>
      <c r="M44" s="44"/>
      <c r="N44" s="44"/>
      <c r="O44" s="44"/>
      <c r="P44" s="44"/>
      <c r="Q44" s="44"/>
      <c r="R44" s="44"/>
      <c r="S44" s="44"/>
      <c r="T44" s="44"/>
      <c r="U44" s="44"/>
      <c r="V44" s="44"/>
      <c r="W44" s="44"/>
      <c r="X44" s="44"/>
      <c r="Y44" s="44"/>
      <c r="Z44" s="44"/>
    </row>
    <row r="45" spans="1:26" ht="26.25" customHeight="1">
      <c r="A45" s="45"/>
      <c r="B45" s="50"/>
      <c r="C45" s="45"/>
      <c r="D45" s="45"/>
      <c r="E45" s="45"/>
      <c r="F45" s="45"/>
      <c r="G45" s="45"/>
      <c r="H45" s="45"/>
      <c r="I45" s="45"/>
      <c r="J45" s="45"/>
      <c r="K45" s="45"/>
      <c r="L45" s="45"/>
      <c r="M45" s="44"/>
      <c r="N45" s="44"/>
      <c r="O45" s="44"/>
      <c r="P45" s="44"/>
      <c r="Q45" s="44"/>
      <c r="R45" s="44"/>
      <c r="S45" s="44"/>
      <c r="T45" s="44"/>
      <c r="U45" s="44"/>
      <c r="V45" s="44"/>
      <c r="W45" s="44"/>
      <c r="X45" s="44"/>
      <c r="Y45" s="44"/>
      <c r="Z45" s="44"/>
    </row>
    <row r="46" spans="1:26" ht="26.25" customHeight="1">
      <c r="A46" s="45"/>
      <c r="B46" s="50"/>
      <c r="C46" s="45"/>
      <c r="D46" s="45"/>
      <c r="E46" s="45"/>
      <c r="F46" s="45"/>
      <c r="G46" s="45"/>
      <c r="H46" s="45"/>
      <c r="I46" s="45"/>
      <c r="J46" s="45"/>
      <c r="K46" s="45"/>
      <c r="L46" s="45"/>
      <c r="M46" s="44"/>
      <c r="N46" s="44"/>
      <c r="O46" s="44"/>
      <c r="P46" s="44"/>
      <c r="Q46" s="44"/>
      <c r="R46" s="44"/>
      <c r="S46" s="44"/>
      <c r="T46" s="44"/>
      <c r="U46" s="44"/>
      <c r="V46" s="44"/>
      <c r="W46" s="44"/>
      <c r="X46" s="44"/>
      <c r="Y46" s="44"/>
      <c r="Z46" s="44"/>
    </row>
    <row r="47" spans="1:26" ht="26.25" customHeight="1">
      <c r="A47" s="45"/>
      <c r="B47" s="50"/>
      <c r="C47" s="45"/>
      <c r="D47" s="45"/>
      <c r="E47" s="45"/>
      <c r="F47" s="45"/>
      <c r="G47" s="45"/>
      <c r="H47" s="45"/>
      <c r="I47" s="45"/>
      <c r="J47" s="45"/>
      <c r="K47" s="45"/>
      <c r="L47" s="45"/>
      <c r="M47" s="44"/>
      <c r="N47" s="44"/>
      <c r="O47" s="44"/>
      <c r="P47" s="44"/>
      <c r="Q47" s="44"/>
      <c r="R47" s="44"/>
      <c r="S47" s="44"/>
      <c r="T47" s="44"/>
      <c r="U47" s="44"/>
      <c r="V47" s="44"/>
      <c r="W47" s="44"/>
      <c r="X47" s="44"/>
      <c r="Y47" s="44"/>
      <c r="Z47" s="44"/>
    </row>
    <row r="48" spans="1:26" ht="26.25" customHeight="1">
      <c r="A48" s="45"/>
      <c r="B48" s="50"/>
      <c r="C48" s="45"/>
      <c r="D48" s="45"/>
      <c r="E48" s="45"/>
      <c r="F48" s="45"/>
      <c r="G48" s="45"/>
      <c r="H48" s="45"/>
      <c r="I48" s="45"/>
      <c r="J48" s="45"/>
      <c r="K48" s="45"/>
      <c r="L48" s="45"/>
      <c r="M48" s="44"/>
      <c r="N48" s="44"/>
      <c r="O48" s="44"/>
      <c r="P48" s="44"/>
      <c r="Q48" s="44"/>
      <c r="R48" s="44"/>
      <c r="S48" s="44"/>
      <c r="T48" s="44"/>
      <c r="U48" s="44"/>
      <c r="V48" s="44"/>
      <c r="W48" s="44"/>
      <c r="X48" s="44"/>
      <c r="Y48" s="44"/>
      <c r="Z48" s="44"/>
    </row>
    <row r="49" spans="1:26" ht="26.25" customHeight="1">
      <c r="A49" s="45"/>
      <c r="B49" s="50"/>
      <c r="C49" s="45"/>
      <c r="D49" s="45"/>
      <c r="E49" s="45"/>
      <c r="F49" s="45"/>
      <c r="G49" s="45"/>
      <c r="H49" s="45"/>
      <c r="I49" s="45"/>
      <c r="J49" s="45"/>
      <c r="K49" s="45"/>
      <c r="L49" s="45"/>
      <c r="M49" s="44"/>
      <c r="N49" s="44"/>
      <c r="O49" s="44"/>
      <c r="P49" s="44"/>
      <c r="Q49" s="44"/>
      <c r="R49" s="44"/>
      <c r="S49" s="44"/>
      <c r="T49" s="44"/>
      <c r="U49" s="44"/>
      <c r="V49" s="44"/>
      <c r="W49" s="44"/>
      <c r="X49" s="44"/>
      <c r="Y49" s="44"/>
      <c r="Z49" s="44"/>
    </row>
    <row r="50" spans="1:26" ht="26.25" customHeight="1">
      <c r="A50" s="45"/>
      <c r="B50" s="50"/>
      <c r="C50" s="45"/>
      <c r="D50" s="45"/>
      <c r="E50" s="45"/>
      <c r="F50" s="45"/>
      <c r="G50" s="45"/>
      <c r="H50" s="45"/>
      <c r="I50" s="45"/>
      <c r="J50" s="45"/>
      <c r="K50" s="45"/>
      <c r="L50" s="45"/>
      <c r="M50" s="44"/>
      <c r="N50" s="44"/>
      <c r="O50" s="44"/>
      <c r="P50" s="44"/>
      <c r="Q50" s="44"/>
      <c r="R50" s="44"/>
      <c r="S50" s="44"/>
      <c r="T50" s="44"/>
      <c r="U50" s="44"/>
      <c r="V50" s="44"/>
      <c r="W50" s="44"/>
      <c r="X50" s="44"/>
      <c r="Y50" s="44"/>
      <c r="Z50" s="44"/>
    </row>
    <row r="51" spans="1:26" ht="26.25" customHeight="1">
      <c r="A51" s="45"/>
      <c r="B51" s="50"/>
      <c r="C51" s="45"/>
      <c r="D51" s="45"/>
      <c r="E51" s="45"/>
      <c r="F51" s="45"/>
      <c r="G51" s="45"/>
      <c r="H51" s="45"/>
      <c r="I51" s="45"/>
      <c r="J51" s="45"/>
      <c r="K51" s="45"/>
      <c r="L51" s="45"/>
      <c r="M51" s="44"/>
      <c r="N51" s="44"/>
      <c r="O51" s="44"/>
      <c r="P51" s="44"/>
      <c r="Q51" s="44"/>
      <c r="R51" s="44"/>
      <c r="S51" s="44"/>
      <c r="T51" s="44"/>
      <c r="U51" s="44"/>
      <c r="V51" s="44"/>
      <c r="W51" s="44"/>
      <c r="X51" s="44"/>
      <c r="Y51" s="44"/>
      <c r="Z51" s="44"/>
    </row>
    <row r="52" spans="1:26" ht="26.25" customHeight="1">
      <c r="A52" s="45"/>
      <c r="B52" s="50"/>
      <c r="C52" s="45"/>
      <c r="D52" s="45"/>
      <c r="E52" s="45"/>
      <c r="F52" s="45"/>
      <c r="G52" s="45"/>
      <c r="H52" s="45"/>
      <c r="I52" s="45"/>
      <c r="J52" s="45"/>
      <c r="K52" s="45"/>
      <c r="L52" s="45"/>
      <c r="M52" s="44"/>
      <c r="N52" s="44"/>
      <c r="O52" s="44"/>
      <c r="P52" s="44"/>
      <c r="Q52" s="44"/>
      <c r="R52" s="44"/>
      <c r="S52" s="44"/>
      <c r="T52" s="44"/>
      <c r="U52" s="44"/>
      <c r="V52" s="44"/>
      <c r="W52" s="44"/>
      <c r="X52" s="44"/>
      <c r="Y52" s="44"/>
      <c r="Z52" s="44"/>
    </row>
    <row r="53" spans="1:26" ht="26.25" customHeight="1">
      <c r="A53" s="45"/>
      <c r="B53" s="50"/>
      <c r="C53" s="45"/>
      <c r="D53" s="45"/>
      <c r="E53" s="45"/>
      <c r="F53" s="45"/>
      <c r="G53" s="45"/>
      <c r="H53" s="45"/>
      <c r="I53" s="45"/>
      <c r="J53" s="45"/>
      <c r="K53" s="45"/>
      <c r="L53" s="45"/>
      <c r="M53" s="44"/>
      <c r="N53" s="44"/>
      <c r="O53" s="44"/>
      <c r="P53" s="44"/>
      <c r="Q53" s="44"/>
      <c r="R53" s="44"/>
      <c r="S53" s="44"/>
      <c r="T53" s="44"/>
      <c r="U53" s="44"/>
      <c r="V53" s="44"/>
      <c r="W53" s="44"/>
      <c r="X53" s="44"/>
      <c r="Y53" s="44"/>
      <c r="Z53" s="44"/>
    </row>
    <row r="54" spans="1:26" ht="26.25" customHeight="1">
      <c r="A54" s="45"/>
      <c r="B54" s="50"/>
      <c r="C54" s="45"/>
      <c r="D54" s="45"/>
      <c r="E54" s="45"/>
      <c r="F54" s="45"/>
      <c r="G54" s="45"/>
      <c r="H54" s="45"/>
      <c r="I54" s="45"/>
      <c r="J54" s="45"/>
      <c r="K54" s="45"/>
      <c r="L54" s="45"/>
      <c r="M54" s="44"/>
      <c r="N54" s="44"/>
      <c r="O54" s="44"/>
      <c r="P54" s="44"/>
      <c r="Q54" s="44"/>
      <c r="R54" s="44"/>
      <c r="S54" s="44"/>
      <c r="T54" s="44"/>
      <c r="U54" s="44"/>
      <c r="V54" s="44"/>
      <c r="W54" s="44"/>
      <c r="X54" s="44"/>
      <c r="Y54" s="44"/>
      <c r="Z54" s="44"/>
    </row>
    <row r="55" spans="1:26" ht="26.25" customHeight="1">
      <c r="A55" s="45"/>
      <c r="B55" s="50"/>
      <c r="C55" s="45"/>
      <c r="D55" s="45"/>
      <c r="E55" s="45"/>
      <c r="F55" s="45"/>
      <c r="G55" s="45"/>
      <c r="H55" s="45"/>
      <c r="I55" s="45"/>
      <c r="J55" s="45"/>
      <c r="K55" s="45"/>
      <c r="L55" s="45"/>
      <c r="M55" s="44"/>
      <c r="N55" s="44"/>
      <c r="O55" s="44"/>
      <c r="P55" s="44"/>
      <c r="Q55" s="44"/>
      <c r="R55" s="44"/>
      <c r="S55" s="44"/>
      <c r="T55" s="44"/>
      <c r="U55" s="44"/>
      <c r="V55" s="44"/>
      <c r="W55" s="44"/>
      <c r="X55" s="44"/>
      <c r="Y55" s="44"/>
      <c r="Z55" s="44"/>
    </row>
    <row r="56" spans="1:26" ht="26.25" customHeight="1">
      <c r="A56" s="45"/>
      <c r="B56" s="50"/>
      <c r="C56" s="45"/>
      <c r="D56" s="45"/>
      <c r="E56" s="45"/>
      <c r="F56" s="45"/>
      <c r="G56" s="45"/>
      <c r="H56" s="45"/>
      <c r="I56" s="45"/>
      <c r="J56" s="45"/>
      <c r="K56" s="45"/>
      <c r="L56" s="45"/>
      <c r="M56" s="44"/>
      <c r="N56" s="44"/>
      <c r="O56" s="44"/>
      <c r="P56" s="44"/>
      <c r="Q56" s="44"/>
      <c r="R56" s="44"/>
      <c r="S56" s="44"/>
      <c r="T56" s="44"/>
      <c r="U56" s="44"/>
      <c r="V56" s="44"/>
      <c r="W56" s="44"/>
      <c r="X56" s="44"/>
      <c r="Y56" s="44"/>
      <c r="Z56" s="44"/>
    </row>
    <row r="57" spans="1:26" ht="26.25" customHeight="1">
      <c r="A57" s="45"/>
      <c r="B57" s="50"/>
      <c r="C57" s="45"/>
      <c r="D57" s="45"/>
      <c r="E57" s="45"/>
      <c r="F57" s="45"/>
      <c r="G57" s="45"/>
      <c r="H57" s="45"/>
      <c r="I57" s="45"/>
      <c r="J57" s="45"/>
      <c r="K57" s="45"/>
      <c r="L57" s="45"/>
      <c r="M57" s="44"/>
      <c r="N57" s="44"/>
      <c r="O57" s="44"/>
      <c r="P57" s="44"/>
      <c r="Q57" s="44"/>
      <c r="R57" s="44"/>
      <c r="S57" s="44"/>
      <c r="T57" s="44"/>
      <c r="U57" s="44"/>
      <c r="V57" s="44"/>
      <c r="W57" s="44"/>
      <c r="X57" s="44"/>
      <c r="Y57" s="44"/>
      <c r="Z57" s="44"/>
    </row>
    <row r="58" spans="1:26" ht="26.25" customHeight="1">
      <c r="A58" s="45"/>
      <c r="B58" s="50"/>
      <c r="C58" s="45"/>
      <c r="D58" s="45"/>
      <c r="E58" s="45"/>
      <c r="F58" s="45"/>
      <c r="G58" s="45"/>
      <c r="H58" s="45"/>
      <c r="I58" s="45"/>
      <c r="J58" s="45"/>
      <c r="K58" s="45"/>
      <c r="L58" s="45"/>
      <c r="M58" s="44"/>
      <c r="N58" s="44"/>
      <c r="O58" s="44"/>
      <c r="P58" s="44"/>
      <c r="Q58" s="44"/>
      <c r="R58" s="44"/>
      <c r="S58" s="44"/>
      <c r="T58" s="44"/>
      <c r="U58" s="44"/>
      <c r="V58" s="44"/>
      <c r="W58" s="44"/>
      <c r="X58" s="44"/>
      <c r="Y58" s="44"/>
      <c r="Z58" s="44"/>
    </row>
    <row r="59" spans="1:26" ht="26.25" customHeight="1">
      <c r="A59" s="45"/>
      <c r="B59" s="50"/>
      <c r="C59" s="45"/>
      <c r="D59" s="45"/>
      <c r="E59" s="45"/>
      <c r="F59" s="45"/>
      <c r="G59" s="45"/>
      <c r="H59" s="45"/>
      <c r="I59" s="45"/>
      <c r="J59" s="45"/>
      <c r="K59" s="45"/>
      <c r="L59" s="45"/>
      <c r="M59" s="44"/>
      <c r="N59" s="44"/>
      <c r="O59" s="44"/>
      <c r="P59" s="44"/>
      <c r="Q59" s="44"/>
      <c r="R59" s="44"/>
      <c r="S59" s="44"/>
      <c r="T59" s="44"/>
      <c r="U59" s="44"/>
      <c r="V59" s="44"/>
      <c r="W59" s="44"/>
      <c r="X59" s="44"/>
      <c r="Y59" s="44"/>
      <c r="Z59" s="44"/>
    </row>
    <row r="60" spans="1:26" ht="26.25" customHeight="1">
      <c r="A60" s="45"/>
      <c r="B60" s="50"/>
      <c r="C60" s="45"/>
      <c r="D60" s="45"/>
      <c r="E60" s="45"/>
      <c r="F60" s="45"/>
      <c r="G60" s="45"/>
      <c r="H60" s="45"/>
      <c r="I60" s="45"/>
      <c r="J60" s="45"/>
      <c r="K60" s="45"/>
      <c r="L60" s="45"/>
      <c r="M60" s="44"/>
      <c r="N60" s="44"/>
      <c r="O60" s="44"/>
      <c r="P60" s="44"/>
      <c r="Q60" s="44"/>
      <c r="R60" s="44"/>
      <c r="S60" s="44"/>
      <c r="T60" s="44"/>
      <c r="U60" s="44"/>
      <c r="V60" s="44"/>
      <c r="W60" s="44"/>
      <c r="X60" s="44"/>
      <c r="Y60" s="44"/>
      <c r="Z60" s="44"/>
    </row>
    <row r="61" spans="1:26" ht="26.25" customHeight="1">
      <c r="A61" s="45"/>
      <c r="B61" s="50"/>
      <c r="C61" s="45"/>
      <c r="D61" s="45"/>
      <c r="E61" s="45"/>
      <c r="F61" s="45"/>
      <c r="G61" s="45"/>
      <c r="H61" s="45"/>
      <c r="I61" s="45"/>
      <c r="J61" s="45"/>
      <c r="K61" s="45"/>
      <c r="L61" s="45"/>
      <c r="M61" s="44"/>
      <c r="N61" s="44"/>
      <c r="O61" s="44"/>
      <c r="P61" s="44"/>
      <c r="Q61" s="44"/>
      <c r="R61" s="44"/>
      <c r="S61" s="44"/>
      <c r="T61" s="44"/>
      <c r="U61" s="44"/>
      <c r="V61" s="44"/>
      <c r="W61" s="44"/>
      <c r="X61" s="44"/>
      <c r="Y61" s="44"/>
      <c r="Z61" s="44"/>
    </row>
    <row r="62" spans="1:26" ht="26.25" customHeight="1">
      <c r="A62" s="45"/>
      <c r="B62" s="50"/>
      <c r="C62" s="45"/>
      <c r="D62" s="45"/>
      <c r="E62" s="45"/>
      <c r="F62" s="45"/>
      <c r="G62" s="45"/>
      <c r="H62" s="45"/>
      <c r="I62" s="45"/>
      <c r="J62" s="45"/>
      <c r="K62" s="45"/>
      <c r="L62" s="45"/>
      <c r="M62" s="44"/>
      <c r="N62" s="44"/>
      <c r="O62" s="44"/>
      <c r="P62" s="44"/>
      <c r="Q62" s="44"/>
      <c r="R62" s="44"/>
      <c r="S62" s="44"/>
      <c r="T62" s="44"/>
      <c r="U62" s="44"/>
      <c r="V62" s="44"/>
      <c r="W62" s="44"/>
      <c r="X62" s="44"/>
      <c r="Y62" s="44"/>
      <c r="Z62" s="44"/>
    </row>
    <row r="63" spans="1:26" ht="26.25" customHeight="1">
      <c r="A63" s="45"/>
      <c r="B63" s="50"/>
      <c r="C63" s="45"/>
      <c r="D63" s="45"/>
      <c r="E63" s="45"/>
      <c r="F63" s="45"/>
      <c r="G63" s="45"/>
      <c r="H63" s="45"/>
      <c r="I63" s="45"/>
      <c r="J63" s="45"/>
      <c r="K63" s="45"/>
      <c r="L63" s="45"/>
      <c r="M63" s="44"/>
      <c r="N63" s="44"/>
      <c r="O63" s="44"/>
      <c r="P63" s="44"/>
      <c r="Q63" s="44"/>
      <c r="R63" s="44"/>
      <c r="S63" s="44"/>
      <c r="T63" s="44"/>
      <c r="U63" s="44"/>
      <c r="V63" s="44"/>
      <c r="W63" s="44"/>
      <c r="X63" s="44"/>
      <c r="Y63" s="44"/>
      <c r="Z63" s="44"/>
    </row>
    <row r="64" spans="1:26" ht="26.25" customHeight="1">
      <c r="A64" s="45"/>
      <c r="B64" s="50" t="s">
        <v>111</v>
      </c>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8.75">
      <c r="A65" s="44"/>
      <c r="B65" s="72"/>
      <c r="C65" s="71"/>
      <c r="D65" s="71"/>
      <c r="E65" s="71"/>
      <c r="F65" s="71"/>
      <c r="G65" s="71"/>
      <c r="H65" s="71"/>
      <c r="I65" s="71"/>
      <c r="J65" s="71"/>
      <c r="K65" s="71"/>
      <c r="L65" s="71"/>
      <c r="M65" s="44"/>
      <c r="N65" s="44"/>
      <c r="O65" s="44"/>
      <c r="P65" s="44"/>
      <c r="Q65" s="44"/>
      <c r="R65" s="44"/>
      <c r="S65" s="44"/>
      <c r="T65" s="44"/>
      <c r="U65" s="44"/>
      <c r="V65" s="44"/>
      <c r="W65" s="44"/>
      <c r="X65" s="44"/>
      <c r="Y65" s="44"/>
      <c r="Z65" s="44"/>
    </row>
    <row r="66" spans="1:26" ht="18.75">
      <c r="A66" s="44"/>
      <c r="B66" s="72"/>
      <c r="C66" s="71"/>
      <c r="D66" s="71"/>
      <c r="E66" s="71"/>
      <c r="F66" s="71"/>
      <c r="G66" s="71"/>
      <c r="H66" s="71"/>
      <c r="I66" s="71"/>
      <c r="J66" s="71"/>
      <c r="K66" s="71"/>
      <c r="L66" s="71"/>
      <c r="M66" s="44"/>
      <c r="N66" s="44"/>
      <c r="O66" s="44"/>
      <c r="P66" s="44"/>
      <c r="Q66" s="44"/>
      <c r="R66" s="44"/>
      <c r="S66" s="44"/>
      <c r="T66" s="44"/>
      <c r="U66" s="44"/>
      <c r="V66" s="44"/>
      <c r="W66" s="44"/>
      <c r="X66" s="44"/>
      <c r="Y66" s="44"/>
      <c r="Z66" s="44"/>
    </row>
    <row r="67" spans="1:26" ht="12.75">
      <c r="A67" s="44"/>
      <c r="B67" s="49"/>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2.75">
      <c r="A68" s="44"/>
      <c r="B68" s="49"/>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2.75">
      <c r="A69" s="44"/>
      <c r="B69" s="49"/>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2.75">
      <c r="A70" s="44"/>
      <c r="B70" s="49"/>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2.75">
      <c r="A71" s="44"/>
      <c r="B71" s="49"/>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2.75">
      <c r="A72" s="44"/>
      <c r="B72" s="49"/>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2.75">
      <c r="A73" s="44"/>
      <c r="B73" s="49"/>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2.75">
      <c r="A74" s="44"/>
      <c r="B74" s="49"/>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2.75">
      <c r="A75" s="44"/>
      <c r="B75" s="49"/>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2.75">
      <c r="A76" s="44"/>
      <c r="B76" s="49"/>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2.75">
      <c r="A77" s="44"/>
      <c r="B77" s="49"/>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2.75">
      <c r="A78" s="44"/>
      <c r="B78" s="49"/>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2.75">
      <c r="A79" s="44"/>
      <c r="B79" s="49"/>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2.75">
      <c r="A80" s="44"/>
      <c r="B80" s="49"/>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2.75">
      <c r="A81" s="44"/>
      <c r="B81" s="49"/>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2.75">
      <c r="A82" s="44"/>
      <c r="B82" s="49"/>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2.75">
      <c r="A83" s="44"/>
      <c r="B83" s="49"/>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50.25" customHeight="1">
      <c r="A84" s="44"/>
      <c r="B84" s="51" t="s">
        <v>104</v>
      </c>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2.75">
      <c r="A85" s="44"/>
      <c r="B85" s="49"/>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2.75">
      <c r="A86" s="44"/>
      <c r="B86" s="49"/>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2.75">
      <c r="A87" s="44"/>
      <c r="B87" s="49"/>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2.75">
      <c r="A88" s="44"/>
      <c r="B88" s="49"/>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2.75">
      <c r="A89" s="44"/>
      <c r="B89" s="49"/>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2.75">
      <c r="A90" s="44"/>
      <c r="B90" s="49"/>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2.75">
      <c r="A91" s="44"/>
      <c r="B91" s="49"/>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2.75">
      <c r="A92" s="44"/>
      <c r="B92" s="49"/>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2.75">
      <c r="A93" s="44"/>
      <c r="B93" s="49"/>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2.75">
      <c r="A94" s="44"/>
      <c r="B94" s="49"/>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2.75">
      <c r="A95" s="44"/>
      <c r="B95" s="49"/>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2.75">
      <c r="A96" s="44"/>
      <c r="B96" s="49"/>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2.75">
      <c r="A97" s="44"/>
      <c r="B97" s="49"/>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2.75">
      <c r="A98" s="44"/>
      <c r="B98" s="49"/>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2.75">
      <c r="A99" s="44"/>
      <c r="B99" s="49"/>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2.75">
      <c r="A100" s="44"/>
      <c r="B100" s="49"/>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2.75">
      <c r="A101" s="44"/>
      <c r="B101" s="49"/>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2.75">
      <c r="A102" s="44"/>
      <c r="B102" s="49"/>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2.75">
      <c r="A103" s="44"/>
      <c r="B103" s="49"/>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2.75">
      <c r="A104" s="44"/>
      <c r="B104" s="49"/>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2.75">
      <c r="A105" s="44"/>
      <c r="B105" s="49"/>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2.75">
      <c r="A106" s="44"/>
      <c r="B106" s="49"/>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2.75">
      <c r="A107" s="44"/>
      <c r="B107" s="49"/>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2.75">
      <c r="A108" s="44"/>
      <c r="B108" s="49"/>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2.75">
      <c r="A109" s="44"/>
      <c r="B109" s="49"/>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2.75">
      <c r="A110" s="44"/>
      <c r="B110" s="49"/>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2.75">
      <c r="A111" s="44"/>
      <c r="B111" s="49"/>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2.75">
      <c r="A112" s="44"/>
      <c r="B112" s="49"/>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2.75">
      <c r="A113" s="44"/>
      <c r="B113" s="49"/>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2.75">
      <c r="A114" s="44"/>
      <c r="B114" s="49"/>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2.75">
      <c r="A115" s="44"/>
      <c r="B115" s="49"/>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2.75">
      <c r="A116" s="44"/>
      <c r="B116" s="49"/>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2.75">
      <c r="A117" s="44"/>
      <c r="B117" s="49"/>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2.75">
      <c r="A118" s="44"/>
      <c r="B118" s="49"/>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2.75">
      <c r="A119" s="44"/>
      <c r="B119" s="49"/>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2.75">
      <c r="A120" s="44"/>
      <c r="B120" s="49"/>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2.75">
      <c r="A121" s="44"/>
      <c r="B121" s="49"/>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2.75">
      <c r="A122" s="44"/>
      <c r="B122" s="49"/>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2.75">
      <c r="A123" s="44"/>
      <c r="B123" s="49"/>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2.75">
      <c r="A124" s="44"/>
      <c r="B124" s="49"/>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2.75">
      <c r="A125" s="44"/>
      <c r="B125" s="49"/>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2.75">
      <c r="A126" s="44"/>
      <c r="B126" s="49"/>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2.75">
      <c r="A127" s="44"/>
      <c r="B127" s="49"/>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2.75">
      <c r="A128" s="44"/>
      <c r="B128" s="49"/>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2.75">
      <c r="A129" s="44"/>
      <c r="B129" s="49"/>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2.75">
      <c r="A130" s="44"/>
      <c r="B130" s="49"/>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2.75">
      <c r="A131" s="44"/>
      <c r="B131" s="49"/>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2.75">
      <c r="A132" s="44"/>
      <c r="B132" s="49"/>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2.75">
      <c r="A133" s="44"/>
      <c r="B133" s="49"/>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2.75">
      <c r="A134" s="44"/>
      <c r="B134" s="49"/>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2.75">
      <c r="A135" s="44"/>
      <c r="B135" s="49"/>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2.75">
      <c r="A136" s="44"/>
      <c r="B136" s="49"/>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2.75">
      <c r="A137" s="44"/>
      <c r="B137" s="49"/>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2.75">
      <c r="A138" s="44"/>
      <c r="B138" s="49"/>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2.75">
      <c r="A139" s="44"/>
      <c r="B139" s="49"/>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2.75">
      <c r="A140" s="44"/>
      <c r="B140" s="49"/>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2.75">
      <c r="A141" s="44"/>
      <c r="B141" s="49"/>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2.75">
      <c r="A142" s="44"/>
      <c r="B142" s="49"/>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2.75">
      <c r="A143" s="44"/>
      <c r="B143" s="49"/>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2.75">
      <c r="A144" s="44"/>
      <c r="B144" s="49"/>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2.75">
      <c r="A145" s="44"/>
      <c r="B145" s="49"/>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2.75">
      <c r="A146" s="44"/>
      <c r="B146" s="49"/>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2.75">
      <c r="A147" s="44"/>
      <c r="B147" s="49"/>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2.75">
      <c r="A148" s="44"/>
      <c r="B148" s="49"/>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2.75">
      <c r="A149" s="44"/>
      <c r="B149" s="49"/>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2.75">
      <c r="A150" s="44"/>
      <c r="B150" s="49"/>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2.75">
      <c r="A151" s="44"/>
      <c r="B151" s="49"/>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2.75">
      <c r="A152" s="44"/>
      <c r="B152" s="49"/>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2.75">
      <c r="A153" s="44"/>
      <c r="B153" s="49"/>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2.75">
      <c r="A154" s="44"/>
      <c r="B154" s="49"/>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2.75">
      <c r="A155" s="44"/>
      <c r="B155" s="49"/>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2.75">
      <c r="A156" s="44"/>
      <c r="B156" s="49"/>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2.75">
      <c r="A157" s="44"/>
      <c r="B157" s="49"/>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2.75">
      <c r="A158" s="44"/>
      <c r="B158" s="49"/>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2.75">
      <c r="A159" s="44"/>
      <c r="B159" s="49"/>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2.75">
      <c r="A160" s="44"/>
      <c r="B160" s="49"/>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2.75">
      <c r="A161" s="44"/>
      <c r="B161" s="49"/>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2.75">
      <c r="A162" s="44"/>
      <c r="B162" s="49"/>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2.75">
      <c r="A163" s="44"/>
      <c r="B163" s="49"/>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2.75">
      <c r="A164" s="44"/>
      <c r="B164" s="49"/>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2.75">
      <c r="A165" s="44"/>
      <c r="B165" s="49"/>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2.75">
      <c r="A166" s="44"/>
      <c r="B166" s="49"/>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2.75">
      <c r="A167" s="44"/>
      <c r="B167" s="49"/>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2.75">
      <c r="A168" s="44"/>
      <c r="B168" s="49"/>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2.75">
      <c r="A169" s="44"/>
      <c r="B169" s="49"/>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2.75">
      <c r="A170" s="44"/>
      <c r="B170" s="49"/>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2.75">
      <c r="A171" s="44"/>
      <c r="B171" s="49"/>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2.75">
      <c r="A172" s="44"/>
      <c r="B172" s="49"/>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2.75">
      <c r="A173" s="44"/>
      <c r="B173" s="49"/>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2.75">
      <c r="A174" s="44"/>
      <c r="B174" s="49"/>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2.75">
      <c r="A175" s="44"/>
      <c r="B175" s="49"/>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2.75">
      <c r="A176" s="44"/>
      <c r="B176" s="49"/>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2.75">
      <c r="A177" s="44"/>
      <c r="B177" s="49"/>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2.75">
      <c r="A178" s="44"/>
      <c r="B178" s="49"/>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2.75">
      <c r="A179" s="44"/>
      <c r="B179" s="49"/>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2.75">
      <c r="A180" s="44"/>
      <c r="B180" s="49"/>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2.75">
      <c r="A181" s="44"/>
      <c r="B181" s="49"/>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2.75">
      <c r="A182" s="44"/>
      <c r="B182" s="49"/>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2.75">
      <c r="A183" s="44"/>
      <c r="B183" s="49"/>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2.75">
      <c r="A184" s="44"/>
      <c r="B184" s="49"/>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2.75">
      <c r="A185" s="44"/>
      <c r="B185" s="49"/>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2.75">
      <c r="A186" s="44"/>
      <c r="B186" s="49"/>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2.75">
      <c r="A187" s="44"/>
      <c r="B187" s="49"/>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2.75">
      <c r="A188" s="44"/>
      <c r="B188" s="49"/>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2.75">
      <c r="A189" s="44"/>
      <c r="B189" s="49"/>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2.75">
      <c r="A190" s="44"/>
      <c r="B190" s="49"/>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2.75">
      <c r="A191" s="44"/>
      <c r="B191" s="49"/>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2.75">
      <c r="A192" s="44"/>
      <c r="B192" s="49"/>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2.75">
      <c r="A193" s="44"/>
      <c r="B193" s="49"/>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2.75">
      <c r="A194" s="44"/>
      <c r="B194" s="49"/>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2.75">
      <c r="A195" s="44"/>
      <c r="B195" s="49"/>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2.75">
      <c r="A196" s="44"/>
      <c r="B196" s="49"/>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2.75">
      <c r="A197" s="44"/>
      <c r="B197" s="49"/>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2.75">
      <c r="A198" s="44"/>
      <c r="B198" s="49"/>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2.75">
      <c r="A199" s="44"/>
      <c r="B199" s="49"/>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2.75">
      <c r="A200" s="44"/>
      <c r="B200" s="49"/>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2.75">
      <c r="A201" s="44"/>
      <c r="B201" s="49"/>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2.75">
      <c r="A202" s="44"/>
      <c r="B202" s="49"/>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2.75">
      <c r="A203" s="44"/>
      <c r="B203" s="49"/>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2.75">
      <c r="A204" s="44"/>
      <c r="B204" s="49"/>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2.75">
      <c r="A205" s="44"/>
      <c r="B205" s="49"/>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2.75">
      <c r="A206" s="44"/>
      <c r="B206" s="49"/>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2.75">
      <c r="A207" s="44"/>
      <c r="B207" s="49"/>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2.75">
      <c r="A208" s="44"/>
      <c r="B208" s="49"/>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2.75">
      <c r="A209" s="44"/>
      <c r="B209" s="49"/>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2.75">
      <c r="A210" s="44"/>
      <c r="B210" s="49"/>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2.75">
      <c r="A211" s="44"/>
      <c r="B211" s="49"/>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2.75">
      <c r="A212" s="44"/>
      <c r="B212" s="49"/>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2.75">
      <c r="A213" s="44"/>
      <c r="B213" s="49"/>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2.75">
      <c r="A214" s="44"/>
      <c r="B214" s="49"/>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2.75">
      <c r="A215" s="44"/>
      <c r="B215" s="49"/>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2.75">
      <c r="A216" s="44"/>
      <c r="B216" s="49"/>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2.75">
      <c r="A217" s="44"/>
      <c r="B217" s="49"/>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2.75">
      <c r="A218" s="44"/>
      <c r="B218" s="49"/>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2.75">
      <c r="A219" s="44"/>
      <c r="B219" s="49"/>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2.75">
      <c r="A220" s="44"/>
      <c r="B220" s="49"/>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2.75">
      <c r="A221" s="44"/>
      <c r="B221" s="49"/>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2.75">
      <c r="A222" s="44"/>
      <c r="B222" s="49"/>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2.75">
      <c r="A223" s="44"/>
      <c r="B223" s="49"/>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2.75">
      <c r="A224" s="44"/>
      <c r="B224" s="49"/>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2.75">
      <c r="A225" s="44"/>
      <c r="B225" s="49"/>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2.75">
      <c r="A226" s="44"/>
      <c r="B226" s="49"/>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2.75">
      <c r="A227" s="44"/>
      <c r="B227" s="49"/>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2.75">
      <c r="A228" s="44"/>
      <c r="B228" s="49"/>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2.75">
      <c r="A229" s="44"/>
      <c r="B229" s="49"/>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2.75">
      <c r="A230" s="44"/>
      <c r="B230" s="49"/>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2.75">
      <c r="A231" s="44"/>
      <c r="B231" s="49"/>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2.75">
      <c r="A232" s="44"/>
      <c r="B232" s="49"/>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2.75">
      <c r="A233" s="44"/>
      <c r="B233" s="49"/>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2.75">
      <c r="A234" s="44"/>
      <c r="B234" s="49"/>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2.75">
      <c r="A235" s="44"/>
      <c r="B235" s="49"/>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2.75">
      <c r="A236" s="44"/>
      <c r="B236" s="49"/>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2.75">
      <c r="A237" s="44"/>
      <c r="B237" s="49"/>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2.75">
      <c r="A238" s="44"/>
      <c r="B238" s="49"/>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2.75">
      <c r="A239" s="44"/>
      <c r="B239" s="49"/>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2.75">
      <c r="A240" s="44"/>
      <c r="B240" s="49"/>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2.75">
      <c r="A241" s="44"/>
      <c r="B241" s="49"/>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2.75">
      <c r="A242" s="44"/>
      <c r="B242" s="49"/>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2.75">
      <c r="A243" s="44"/>
      <c r="B243" s="49"/>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2.75">
      <c r="A244" s="44"/>
      <c r="B244" s="49"/>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2.75">
      <c r="A245" s="44"/>
      <c r="B245" s="49"/>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2.75">
      <c r="A246" s="44"/>
      <c r="B246" s="49"/>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2.75">
      <c r="A247" s="44"/>
      <c r="B247" s="49"/>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2.75">
      <c r="A248" s="44"/>
      <c r="B248" s="49"/>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2.75">
      <c r="A249" s="44"/>
      <c r="B249" s="49"/>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2.75">
      <c r="A250" s="44"/>
      <c r="B250" s="49"/>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2.75">
      <c r="A251" s="44"/>
      <c r="B251" s="49"/>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2.75">
      <c r="A252" s="44"/>
      <c r="B252" s="49"/>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2.75">
      <c r="A253" s="44"/>
      <c r="B253" s="49"/>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2.75">
      <c r="A254" s="44"/>
      <c r="B254" s="49"/>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2.75">
      <c r="A255" s="44"/>
      <c r="B255" s="49"/>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2.75">
      <c r="A256" s="44"/>
      <c r="B256" s="49"/>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2.75">
      <c r="A257" s="44"/>
      <c r="B257" s="49"/>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2.75">
      <c r="A258" s="44"/>
      <c r="B258" s="49"/>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2.75">
      <c r="A259" s="44"/>
      <c r="B259" s="49"/>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2.75">
      <c r="A260" s="44"/>
      <c r="B260" s="49"/>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2.75">
      <c r="A261" s="44"/>
      <c r="B261" s="49"/>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2.75">
      <c r="A262" s="44"/>
      <c r="B262" s="49"/>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2.75">
      <c r="A263" s="44"/>
      <c r="B263" s="49"/>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2.75">
      <c r="A264" s="44"/>
      <c r="B264" s="49"/>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2.75">
      <c r="A265" s="44"/>
      <c r="B265" s="49"/>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2.75">
      <c r="A266" s="44"/>
      <c r="B266" s="49"/>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2.75">
      <c r="A267" s="44"/>
      <c r="B267" s="49"/>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2.75">
      <c r="A268" s="44"/>
      <c r="B268" s="49"/>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2.75">
      <c r="A269" s="44"/>
      <c r="B269" s="49"/>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2.75">
      <c r="A270" s="44"/>
      <c r="B270" s="49"/>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2.75">
      <c r="A271" s="44"/>
      <c r="B271" s="49"/>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2.75">
      <c r="A272" s="44"/>
      <c r="B272" s="49"/>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2.75">
      <c r="A273" s="44"/>
      <c r="B273" s="49"/>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2.75">
      <c r="A274" s="44"/>
      <c r="B274" s="49"/>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2.75">
      <c r="A275" s="44"/>
      <c r="B275" s="49"/>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2.75">
      <c r="A276" s="44"/>
      <c r="B276" s="49"/>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2.75">
      <c r="A277" s="44"/>
      <c r="B277" s="49"/>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2.75">
      <c r="A278" s="44"/>
      <c r="B278" s="49"/>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2.75">
      <c r="A279" s="44"/>
      <c r="B279" s="49"/>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2.75">
      <c r="A280" s="44"/>
      <c r="B280" s="49"/>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2.75">
      <c r="A281" s="44"/>
      <c r="B281" s="49"/>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2.75">
      <c r="A282" s="44"/>
      <c r="B282" s="49"/>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2.75">
      <c r="A283" s="44"/>
      <c r="B283" s="49"/>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2.75">
      <c r="A284" s="44"/>
      <c r="B284" s="49"/>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2.75">
      <c r="A285" s="44"/>
      <c r="B285" s="49"/>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2.75">
      <c r="A286" s="44"/>
      <c r="B286" s="49"/>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2.75">
      <c r="A287" s="44"/>
      <c r="B287" s="49"/>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2.75">
      <c r="A288" s="44"/>
      <c r="B288" s="49"/>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2.75">
      <c r="A289" s="44"/>
      <c r="B289" s="49"/>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2.75">
      <c r="A290" s="44"/>
      <c r="B290" s="49"/>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2.75">
      <c r="A291" s="44"/>
      <c r="B291" s="49"/>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2.75">
      <c r="A292" s="44"/>
      <c r="B292" s="49"/>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2.75">
      <c r="A293" s="44"/>
      <c r="B293" s="49"/>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2.75">
      <c r="A294" s="44"/>
      <c r="B294" s="49"/>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2.75">
      <c r="A295" s="44"/>
      <c r="B295" s="49"/>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2.75">
      <c r="A296" s="44"/>
      <c r="B296" s="49"/>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2.75">
      <c r="A297" s="44"/>
      <c r="B297" s="49"/>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2.75">
      <c r="A298" s="44"/>
      <c r="B298" s="49"/>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2.75">
      <c r="A299" s="44"/>
      <c r="B299" s="49"/>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2.75">
      <c r="A300" s="44"/>
      <c r="B300" s="49"/>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2.75">
      <c r="A301" s="44"/>
      <c r="B301" s="49"/>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2.75">
      <c r="A302" s="44"/>
      <c r="B302" s="49"/>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2.75">
      <c r="A303" s="44"/>
      <c r="B303" s="49"/>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2.75">
      <c r="A304" s="44"/>
      <c r="B304" s="49"/>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2.75">
      <c r="A305" s="44"/>
      <c r="B305" s="49"/>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2.75">
      <c r="A306" s="44"/>
      <c r="B306" s="49"/>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2.75">
      <c r="A307" s="44"/>
      <c r="B307" s="49"/>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2.75">
      <c r="A308" s="44"/>
      <c r="B308" s="49"/>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2.75">
      <c r="A309" s="44"/>
      <c r="B309" s="49"/>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2.75">
      <c r="A310" s="44"/>
      <c r="B310" s="49"/>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2.75">
      <c r="A311" s="44"/>
      <c r="B311" s="49"/>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2.75">
      <c r="A312" s="44"/>
      <c r="B312" s="49"/>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2.75">
      <c r="A313" s="44"/>
      <c r="B313" s="49"/>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2.75">
      <c r="A314" s="44"/>
      <c r="B314" s="49"/>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2.75">
      <c r="A315" s="44"/>
      <c r="B315" s="49"/>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2.75">
      <c r="A316" s="44"/>
      <c r="B316" s="49"/>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2.75">
      <c r="A317" s="44"/>
      <c r="B317" s="49"/>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2.75">
      <c r="A318" s="44"/>
      <c r="B318" s="49"/>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2.75">
      <c r="A319" s="44"/>
      <c r="B319" s="49"/>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2.75">
      <c r="A320" s="44"/>
      <c r="B320" s="49"/>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2.75">
      <c r="A321" s="44"/>
      <c r="B321" s="49"/>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2.75">
      <c r="A322" s="44"/>
      <c r="B322" s="49"/>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2.75">
      <c r="A323" s="44"/>
      <c r="B323" s="49"/>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2.75">
      <c r="A324" s="44"/>
      <c r="B324" s="49"/>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2.75">
      <c r="A325" s="44"/>
      <c r="B325" s="49"/>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2.75">
      <c r="A326" s="44"/>
      <c r="B326" s="49"/>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2.75">
      <c r="A327" s="44"/>
      <c r="B327" s="49"/>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2.75">
      <c r="A328" s="44"/>
      <c r="B328" s="49"/>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2.75">
      <c r="A329" s="44"/>
      <c r="B329" s="49"/>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2.75">
      <c r="A330" s="44"/>
      <c r="B330" s="49"/>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2.75">
      <c r="A331" s="44"/>
      <c r="B331" s="49"/>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2.75">
      <c r="A332" s="44"/>
      <c r="B332" s="49"/>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2.75">
      <c r="A333" s="44"/>
      <c r="B333" s="49"/>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2.75">
      <c r="A334" s="44"/>
      <c r="B334" s="49"/>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2.75">
      <c r="A335" s="44"/>
      <c r="B335" s="49"/>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2.75">
      <c r="A336" s="44"/>
      <c r="B336" s="49"/>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2.75">
      <c r="A337" s="44"/>
      <c r="B337" s="49"/>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2.75">
      <c r="A338" s="44"/>
      <c r="B338" s="49"/>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2.75">
      <c r="A339" s="44"/>
      <c r="B339" s="49"/>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2.75">
      <c r="A340" s="44"/>
      <c r="B340" s="49"/>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2.75">
      <c r="A341" s="44"/>
      <c r="B341" s="49"/>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2.75">
      <c r="A342" s="44"/>
      <c r="B342" s="49"/>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2.75">
      <c r="A343" s="44"/>
      <c r="B343" s="49"/>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2.75">
      <c r="A344" s="44"/>
      <c r="B344" s="49"/>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2.75">
      <c r="A345" s="44"/>
      <c r="B345" s="49"/>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2.75">
      <c r="A346" s="44"/>
      <c r="B346" s="49"/>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2.75">
      <c r="A347" s="44"/>
      <c r="B347" s="49"/>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2.75">
      <c r="A348" s="44"/>
      <c r="B348" s="49"/>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2.75">
      <c r="A349" s="44"/>
      <c r="B349" s="49"/>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2.75">
      <c r="A350" s="44"/>
      <c r="B350" s="49"/>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2.75">
      <c r="A351" s="44"/>
      <c r="B351" s="49"/>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2.75">
      <c r="A352" s="44"/>
      <c r="B352" s="49"/>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2.75">
      <c r="A353" s="44"/>
      <c r="B353" s="49"/>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2.75">
      <c r="A354" s="44"/>
      <c r="B354" s="49"/>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2.75">
      <c r="A355" s="44"/>
      <c r="B355" s="49"/>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2.75">
      <c r="A356" s="44"/>
      <c r="B356" s="49"/>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2.75">
      <c r="A357" s="44"/>
      <c r="B357" s="49"/>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2.75">
      <c r="A358" s="44"/>
      <c r="B358" s="49"/>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2.75">
      <c r="A359" s="44"/>
      <c r="B359" s="49"/>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2.75">
      <c r="A360" s="44"/>
      <c r="B360" s="49"/>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2.75">
      <c r="A361" s="44"/>
      <c r="B361" s="49"/>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2.75">
      <c r="A362" s="44"/>
      <c r="B362" s="49"/>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2.75">
      <c r="A363" s="44"/>
      <c r="B363" s="49"/>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2.75">
      <c r="A364" s="44"/>
      <c r="B364" s="49"/>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2.75">
      <c r="A365" s="44"/>
      <c r="B365" s="49"/>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2.75">
      <c r="A366" s="44"/>
      <c r="B366" s="49"/>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2.75">
      <c r="A367" s="44"/>
      <c r="B367" s="49"/>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2.75">
      <c r="A368" s="44"/>
      <c r="B368" s="49"/>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2.75">
      <c r="A369" s="44"/>
      <c r="B369" s="49"/>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2.75">
      <c r="A370" s="44"/>
      <c r="B370" s="49"/>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2.75">
      <c r="A371" s="44"/>
      <c r="B371" s="49"/>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2.75">
      <c r="A372" s="44"/>
      <c r="B372" s="49"/>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2.75">
      <c r="A373" s="44"/>
      <c r="B373" s="49"/>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2.75">
      <c r="A374" s="44"/>
      <c r="B374" s="49"/>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2.75">
      <c r="A375" s="44"/>
      <c r="B375" s="49"/>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2.75">
      <c r="A376" s="44"/>
      <c r="B376" s="49"/>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2.75">
      <c r="A377" s="44"/>
      <c r="B377" s="49"/>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2.75">
      <c r="A378" s="44"/>
      <c r="B378" s="49"/>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2.75">
      <c r="A379" s="44"/>
      <c r="B379" s="49"/>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2.75">
      <c r="A380" s="44"/>
      <c r="B380" s="49"/>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2.75">
      <c r="A381" s="44"/>
      <c r="B381" s="49"/>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2.75">
      <c r="A382" s="44"/>
      <c r="B382" s="49"/>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2.75">
      <c r="A383" s="44"/>
      <c r="B383" s="49"/>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2.75">
      <c r="A384" s="44"/>
      <c r="B384" s="49"/>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2.75">
      <c r="A385" s="44"/>
      <c r="B385" s="49"/>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2.75">
      <c r="A386" s="44"/>
      <c r="B386" s="49"/>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2.75">
      <c r="A387" s="44"/>
      <c r="B387" s="49"/>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2.75">
      <c r="A388" s="44"/>
      <c r="B388" s="49"/>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2.75">
      <c r="A389" s="44"/>
      <c r="B389" s="49"/>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2.75">
      <c r="A390" s="44"/>
      <c r="B390" s="49"/>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2.75">
      <c r="A391" s="44"/>
      <c r="B391" s="49"/>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2.75">
      <c r="A392" s="44"/>
      <c r="B392" s="49"/>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2.75">
      <c r="A393" s="44"/>
      <c r="B393" s="49"/>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2.75">
      <c r="A394" s="44"/>
      <c r="B394" s="49"/>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2.75">
      <c r="A395" s="44"/>
      <c r="B395" s="49"/>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2.75">
      <c r="A396" s="44"/>
      <c r="B396" s="49"/>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2.75">
      <c r="A397" s="44"/>
      <c r="B397" s="49"/>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2.75">
      <c r="A398" s="44"/>
      <c r="B398" s="49"/>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2.75">
      <c r="A399" s="44"/>
      <c r="B399" s="49"/>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2.75">
      <c r="A400" s="44"/>
      <c r="B400" s="49"/>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2.75">
      <c r="A401" s="44"/>
      <c r="B401" s="49"/>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2.75">
      <c r="A402" s="44"/>
      <c r="B402" s="49"/>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2.75">
      <c r="A403" s="44"/>
      <c r="B403" s="49"/>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2.75">
      <c r="A404" s="44"/>
      <c r="B404" s="49"/>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2.75">
      <c r="A405" s="44"/>
      <c r="B405" s="49"/>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2.75">
      <c r="A406" s="44"/>
      <c r="B406" s="49"/>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2.75">
      <c r="A407" s="44"/>
      <c r="B407" s="49"/>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2.75">
      <c r="A408" s="44"/>
      <c r="B408" s="49"/>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2.75">
      <c r="A409" s="44"/>
      <c r="B409" s="49"/>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2.75">
      <c r="A410" s="44"/>
      <c r="B410" s="49"/>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2.75">
      <c r="A411" s="44"/>
      <c r="B411" s="49"/>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2.75">
      <c r="A412" s="44"/>
      <c r="B412" s="49"/>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2.75">
      <c r="A413" s="44"/>
      <c r="B413" s="49"/>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2.75">
      <c r="A414" s="44"/>
      <c r="B414" s="49"/>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2.75">
      <c r="A415" s="44"/>
      <c r="B415" s="49"/>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2.75">
      <c r="A416" s="44"/>
      <c r="B416" s="49"/>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2.75">
      <c r="A417" s="44"/>
      <c r="B417" s="49"/>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2.75">
      <c r="A418" s="44"/>
      <c r="B418" s="49"/>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2.75">
      <c r="A419" s="44"/>
      <c r="B419" s="49"/>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2.75">
      <c r="A420" s="44"/>
      <c r="B420" s="49"/>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2.75">
      <c r="A421" s="44"/>
      <c r="B421" s="49"/>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2.75">
      <c r="A422" s="44"/>
      <c r="B422" s="49"/>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2.75">
      <c r="A423" s="44"/>
      <c r="B423" s="49"/>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2.75">
      <c r="A424" s="44"/>
      <c r="B424" s="49"/>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2.75">
      <c r="A425" s="44"/>
      <c r="B425" s="49"/>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2.75">
      <c r="A426" s="44"/>
      <c r="B426" s="49"/>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2.75">
      <c r="A427" s="44"/>
      <c r="B427" s="49"/>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2.75">
      <c r="A428" s="44"/>
      <c r="B428" s="49"/>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2.75">
      <c r="A429" s="44"/>
      <c r="B429" s="49"/>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2.75">
      <c r="A430" s="44"/>
      <c r="B430" s="49"/>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2.75">
      <c r="A431" s="44"/>
      <c r="B431" s="49"/>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2.75">
      <c r="A432" s="44"/>
      <c r="B432" s="49"/>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2.75">
      <c r="A433" s="44"/>
      <c r="B433" s="49"/>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2.75">
      <c r="A434" s="44"/>
      <c r="B434" s="49"/>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2.75">
      <c r="A435" s="44"/>
      <c r="B435" s="49"/>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2.75">
      <c r="A436" s="44"/>
      <c r="B436" s="49"/>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2.75">
      <c r="A437" s="44"/>
      <c r="B437" s="49"/>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2.75">
      <c r="A438" s="44"/>
      <c r="B438" s="49"/>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2.75">
      <c r="A439" s="44"/>
      <c r="B439" s="49"/>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2.75">
      <c r="A440" s="44"/>
      <c r="B440" s="49"/>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2.75">
      <c r="A441" s="44"/>
      <c r="B441" s="49"/>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2.75">
      <c r="A442" s="44"/>
      <c r="B442" s="49"/>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2.75">
      <c r="A443" s="44"/>
      <c r="B443" s="49"/>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2.75">
      <c r="A444" s="44"/>
      <c r="B444" s="49"/>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2.75">
      <c r="A445" s="44"/>
      <c r="B445" s="49"/>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2.75">
      <c r="A446" s="44"/>
      <c r="B446" s="49"/>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2.75">
      <c r="A447" s="44"/>
      <c r="B447" s="49"/>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2.75">
      <c r="A448" s="44"/>
      <c r="B448" s="49"/>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2.75">
      <c r="A449" s="44"/>
      <c r="B449" s="49"/>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2.75">
      <c r="A450" s="44"/>
      <c r="B450" s="49"/>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2.75">
      <c r="A451" s="44"/>
      <c r="B451" s="49"/>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2.75">
      <c r="A452" s="44"/>
      <c r="B452" s="49"/>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2.75">
      <c r="A453" s="44"/>
      <c r="B453" s="49"/>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2.75">
      <c r="A454" s="44"/>
      <c r="B454" s="49"/>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2.75">
      <c r="A455" s="44"/>
      <c r="B455" s="49"/>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2.75">
      <c r="A456" s="44"/>
      <c r="B456" s="49"/>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2.75">
      <c r="A457" s="44"/>
      <c r="B457" s="49"/>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2.75">
      <c r="A458" s="44"/>
      <c r="B458" s="49"/>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2.75">
      <c r="A459" s="44"/>
      <c r="B459" s="49"/>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2.75">
      <c r="A460" s="44"/>
      <c r="B460" s="49"/>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2.75">
      <c r="A461" s="44"/>
      <c r="B461" s="49"/>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2.75">
      <c r="A462" s="44"/>
      <c r="B462" s="49"/>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2.75">
      <c r="A463" s="44"/>
      <c r="B463" s="49"/>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2.75">
      <c r="A464" s="44"/>
      <c r="B464" s="49"/>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2.75">
      <c r="A465" s="44"/>
      <c r="B465" s="49"/>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2.75">
      <c r="A466" s="44"/>
      <c r="B466" s="49"/>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2.75">
      <c r="A467" s="44"/>
      <c r="B467" s="49"/>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2.75">
      <c r="A468" s="44"/>
      <c r="B468" s="49"/>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2.75">
      <c r="A469" s="44"/>
      <c r="B469" s="49"/>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2.75">
      <c r="A470" s="44"/>
      <c r="B470" s="49"/>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2.75">
      <c r="A471" s="44"/>
      <c r="B471" s="49"/>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2.75">
      <c r="A472" s="44"/>
      <c r="B472" s="49"/>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2.75">
      <c r="A473" s="44"/>
      <c r="B473" s="49"/>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2.75">
      <c r="A474" s="44"/>
      <c r="B474" s="49"/>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2.75">
      <c r="A475" s="44"/>
      <c r="B475" s="49"/>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2.75">
      <c r="A476" s="44"/>
      <c r="B476" s="49"/>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2.75">
      <c r="A477" s="44"/>
      <c r="B477" s="49"/>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2.75">
      <c r="A478" s="44"/>
      <c r="B478" s="49"/>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2.75">
      <c r="A479" s="44"/>
      <c r="B479" s="49"/>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2.75">
      <c r="A480" s="44"/>
      <c r="B480" s="49"/>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2.75">
      <c r="A481" s="44"/>
      <c r="B481" s="49"/>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2.75">
      <c r="A482" s="44"/>
      <c r="B482" s="49"/>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2.75">
      <c r="A483" s="44"/>
      <c r="B483" s="49"/>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2.75">
      <c r="A484" s="44"/>
      <c r="B484" s="49"/>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2.75">
      <c r="A485" s="44"/>
      <c r="B485" s="49"/>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2.75">
      <c r="A486" s="44"/>
      <c r="B486" s="49"/>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2.75">
      <c r="A487" s="44"/>
      <c r="B487" s="49"/>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2.75">
      <c r="A488" s="44"/>
      <c r="B488" s="49"/>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2.75">
      <c r="A489" s="44"/>
      <c r="B489" s="49"/>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2.75">
      <c r="A490" s="44"/>
      <c r="B490" s="49"/>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2.75">
      <c r="A491" s="44"/>
      <c r="B491" s="49"/>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2.75">
      <c r="A492" s="44"/>
      <c r="B492" s="49"/>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2.75">
      <c r="A493" s="44"/>
      <c r="B493" s="49"/>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2.75">
      <c r="A494" s="44"/>
      <c r="B494" s="49"/>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2.75">
      <c r="A495" s="44"/>
      <c r="B495" s="49"/>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2.75">
      <c r="A496" s="44"/>
      <c r="B496" s="49"/>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2.75">
      <c r="A497" s="44"/>
      <c r="B497" s="49"/>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2.75">
      <c r="A498" s="44"/>
      <c r="B498" s="49"/>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2.75">
      <c r="A499" s="44"/>
      <c r="B499" s="49"/>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2.75">
      <c r="A500" s="44"/>
      <c r="B500" s="49"/>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2.75">
      <c r="A501" s="44"/>
      <c r="B501" s="49"/>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2.75">
      <c r="A502" s="44"/>
      <c r="B502" s="49"/>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2.75">
      <c r="A503" s="44"/>
      <c r="B503" s="49"/>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2.75">
      <c r="A504" s="44"/>
      <c r="B504" s="49"/>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2.75">
      <c r="A505" s="44"/>
      <c r="B505" s="49"/>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2.75">
      <c r="A506" s="44"/>
      <c r="B506" s="49"/>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2.75">
      <c r="A507" s="44"/>
      <c r="B507" s="49"/>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2.75">
      <c r="A508" s="44"/>
      <c r="B508" s="49"/>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2.75">
      <c r="A509" s="44"/>
      <c r="B509" s="49"/>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2.75">
      <c r="A510" s="44"/>
      <c r="B510" s="49"/>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2.75">
      <c r="A511" s="44"/>
      <c r="B511" s="49"/>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2.75">
      <c r="A512" s="44"/>
      <c r="B512" s="49"/>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2.75">
      <c r="A513" s="44"/>
      <c r="B513" s="49"/>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2.75">
      <c r="A514" s="44"/>
      <c r="B514" s="49"/>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2.75">
      <c r="A515" s="44"/>
      <c r="B515" s="49"/>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2.75">
      <c r="A516" s="44"/>
      <c r="B516" s="49"/>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2.75">
      <c r="A517" s="44"/>
      <c r="B517" s="49"/>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2.75">
      <c r="A518" s="44"/>
      <c r="B518" s="49"/>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2.75">
      <c r="A519" s="44"/>
      <c r="B519" s="49"/>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2.75">
      <c r="A520" s="44"/>
      <c r="B520" s="49"/>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2.75">
      <c r="A521" s="44"/>
      <c r="B521" s="49"/>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2.75">
      <c r="A522" s="44"/>
      <c r="B522" s="49"/>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2.75">
      <c r="A523" s="44"/>
      <c r="B523" s="49"/>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2.75">
      <c r="A524" s="44"/>
      <c r="B524" s="49"/>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2.75">
      <c r="A525" s="44"/>
      <c r="B525" s="49"/>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2.75">
      <c r="A526" s="44"/>
      <c r="B526" s="49"/>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2.75">
      <c r="A527" s="44"/>
      <c r="B527" s="49"/>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2.75">
      <c r="A528" s="44"/>
      <c r="B528" s="49"/>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2.75">
      <c r="A529" s="44"/>
      <c r="B529" s="49"/>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2.75">
      <c r="A530" s="44"/>
      <c r="B530" s="49"/>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2.75">
      <c r="A531" s="44"/>
      <c r="B531" s="49"/>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2.75">
      <c r="A532" s="44"/>
      <c r="B532" s="49"/>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2.75">
      <c r="A533" s="44"/>
      <c r="B533" s="49"/>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2.75">
      <c r="A534" s="44"/>
      <c r="B534" s="49"/>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2.75">
      <c r="A535" s="44"/>
      <c r="B535" s="49"/>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2.75">
      <c r="A536" s="44"/>
      <c r="B536" s="49"/>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2.75">
      <c r="A537" s="44"/>
      <c r="B537" s="49"/>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2.75">
      <c r="A538" s="44"/>
      <c r="B538" s="49"/>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2.75">
      <c r="A539" s="44"/>
      <c r="B539" s="49"/>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2.75">
      <c r="A540" s="44"/>
      <c r="B540" s="49"/>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2.75">
      <c r="A541" s="44"/>
      <c r="B541" s="49"/>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2.75">
      <c r="A542" s="44"/>
      <c r="B542" s="49"/>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2.75">
      <c r="A543" s="44"/>
      <c r="B543" s="49"/>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2.75">
      <c r="A544" s="44"/>
      <c r="B544" s="49"/>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2.75">
      <c r="A545" s="44"/>
      <c r="B545" s="49"/>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2.75">
      <c r="A546" s="44"/>
      <c r="B546" s="49"/>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2.75">
      <c r="A547" s="44"/>
      <c r="B547" s="49"/>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2.75">
      <c r="A548" s="44"/>
      <c r="B548" s="49"/>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2.75">
      <c r="A549" s="44"/>
      <c r="B549" s="49"/>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2.75">
      <c r="A550" s="44"/>
      <c r="B550" s="49"/>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2.75">
      <c r="A551" s="44"/>
      <c r="B551" s="49"/>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2.75">
      <c r="A552" s="44"/>
      <c r="B552" s="49"/>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2.75">
      <c r="A553" s="44"/>
      <c r="B553" s="49"/>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2.75">
      <c r="A554" s="44"/>
      <c r="B554" s="49"/>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2.75">
      <c r="A555" s="44"/>
      <c r="B555" s="49"/>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2.75">
      <c r="A556" s="44"/>
      <c r="B556" s="49"/>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2.75">
      <c r="A557" s="44"/>
      <c r="B557" s="49"/>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2.75">
      <c r="A558" s="44"/>
      <c r="B558" s="49"/>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2.75">
      <c r="A559" s="44"/>
      <c r="B559" s="49"/>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2.75">
      <c r="A560" s="44"/>
      <c r="B560" s="49"/>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2.75">
      <c r="A561" s="44"/>
      <c r="B561" s="49"/>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2.75">
      <c r="A562" s="44"/>
      <c r="B562" s="49"/>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2.75">
      <c r="A563" s="44"/>
      <c r="B563" s="49"/>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2.75">
      <c r="A564" s="44"/>
      <c r="B564" s="49"/>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2.75">
      <c r="A565" s="44"/>
      <c r="B565" s="49"/>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2.75">
      <c r="A566" s="44"/>
      <c r="B566" s="49"/>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2.75">
      <c r="A567" s="44"/>
      <c r="B567" s="49"/>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2.75">
      <c r="A568" s="44"/>
      <c r="B568" s="49"/>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2.75">
      <c r="A569" s="44"/>
      <c r="B569" s="49"/>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2.75">
      <c r="A570" s="44"/>
      <c r="B570" s="49"/>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2.75">
      <c r="A571" s="44"/>
      <c r="B571" s="49"/>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2.75">
      <c r="A572" s="44"/>
      <c r="B572" s="49"/>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2.75">
      <c r="A573" s="44"/>
      <c r="B573" s="49"/>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2.75">
      <c r="A574" s="44"/>
      <c r="B574" s="49"/>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2.75">
      <c r="A575" s="44"/>
      <c r="B575" s="49"/>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2.75">
      <c r="A576" s="44"/>
      <c r="B576" s="49"/>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2.75">
      <c r="A577" s="44"/>
      <c r="B577" s="49"/>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2.75">
      <c r="A578" s="44"/>
      <c r="B578" s="49"/>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2.75">
      <c r="A579" s="44"/>
      <c r="B579" s="49"/>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2.75">
      <c r="A580" s="44"/>
      <c r="B580" s="49"/>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2.75">
      <c r="A581" s="44"/>
      <c r="B581" s="49"/>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2.75">
      <c r="A582" s="44"/>
      <c r="B582" s="49"/>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2.75">
      <c r="A583" s="44"/>
      <c r="B583" s="49"/>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2.75">
      <c r="A584" s="44"/>
      <c r="B584" s="49"/>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2.75">
      <c r="A585" s="44"/>
      <c r="B585" s="49"/>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2.75">
      <c r="A586" s="44"/>
      <c r="B586" s="49"/>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2.75">
      <c r="A587" s="44"/>
      <c r="B587" s="49"/>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2.75">
      <c r="A588" s="44"/>
      <c r="B588" s="49"/>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2.75">
      <c r="A589" s="44"/>
      <c r="B589" s="49"/>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2.75">
      <c r="A590" s="44"/>
      <c r="B590" s="49"/>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2.75">
      <c r="A591" s="44"/>
      <c r="B591" s="49"/>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2.75">
      <c r="A592" s="44"/>
      <c r="B592" s="49"/>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2.75">
      <c r="A593" s="44"/>
      <c r="B593" s="49"/>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2.75">
      <c r="A594" s="44"/>
      <c r="B594" s="49"/>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2.75">
      <c r="A595" s="44"/>
      <c r="B595" s="49"/>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2.75">
      <c r="A596" s="44"/>
      <c r="B596" s="49"/>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2.75">
      <c r="A597" s="44"/>
      <c r="B597" s="49"/>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2.75">
      <c r="A598" s="44"/>
      <c r="B598" s="49"/>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2.75">
      <c r="A599" s="44"/>
      <c r="B599" s="49"/>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2.75">
      <c r="A600" s="44"/>
      <c r="B600" s="49"/>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2.75">
      <c r="A601" s="44"/>
      <c r="B601" s="49"/>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2.75">
      <c r="A602" s="44"/>
      <c r="B602" s="49"/>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2.75">
      <c r="A603" s="44"/>
      <c r="B603" s="49"/>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2.75">
      <c r="A604" s="44"/>
      <c r="B604" s="49"/>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2.75">
      <c r="A605" s="44"/>
      <c r="B605" s="49"/>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2.75">
      <c r="A606" s="44"/>
      <c r="B606" s="49"/>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2.75">
      <c r="A607" s="44"/>
      <c r="B607" s="49"/>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2.75">
      <c r="A608" s="44"/>
      <c r="B608" s="49"/>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2.75">
      <c r="A609" s="44"/>
      <c r="B609" s="49"/>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2.75">
      <c r="A610" s="44"/>
      <c r="B610" s="49"/>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2.75">
      <c r="A611" s="44"/>
      <c r="B611" s="49"/>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2.75">
      <c r="A612" s="44"/>
      <c r="B612" s="49"/>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2.75">
      <c r="A613" s="44"/>
      <c r="B613" s="49"/>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2.75">
      <c r="A614" s="44"/>
      <c r="B614" s="49"/>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2.75">
      <c r="A615" s="44"/>
      <c r="B615" s="49"/>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2.75">
      <c r="A616" s="44"/>
      <c r="B616" s="49"/>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2.75">
      <c r="A617" s="44"/>
      <c r="B617" s="49"/>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2.75">
      <c r="A618" s="44"/>
      <c r="B618" s="49"/>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2.75">
      <c r="A619" s="44"/>
      <c r="B619" s="49"/>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2.75">
      <c r="A620" s="44"/>
      <c r="B620" s="49"/>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2.75">
      <c r="A621" s="44"/>
      <c r="B621" s="49"/>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2.75">
      <c r="A622" s="44"/>
      <c r="B622" s="49"/>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2.75">
      <c r="A623" s="44"/>
      <c r="B623" s="49"/>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2.75">
      <c r="A624" s="44"/>
      <c r="B624" s="49"/>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2.75">
      <c r="A625" s="44"/>
      <c r="B625" s="49"/>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2.75">
      <c r="A626" s="44"/>
      <c r="B626" s="49"/>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2.75">
      <c r="A627" s="44"/>
      <c r="B627" s="49"/>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2.75">
      <c r="A628" s="44"/>
      <c r="B628" s="49"/>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2.75">
      <c r="A629" s="44"/>
      <c r="B629" s="49"/>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2.75">
      <c r="A630" s="44"/>
      <c r="B630" s="49"/>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2.75">
      <c r="A631" s="44"/>
      <c r="B631" s="49"/>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2.75">
      <c r="A632" s="44"/>
      <c r="B632" s="49"/>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2.75">
      <c r="A633" s="44"/>
      <c r="B633" s="49"/>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2.75">
      <c r="A634" s="44"/>
      <c r="B634" s="49"/>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2.75">
      <c r="A635" s="44"/>
      <c r="B635" s="49"/>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2.75">
      <c r="A636" s="44"/>
      <c r="B636" s="49"/>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2.75">
      <c r="A637" s="44"/>
      <c r="B637" s="49"/>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2.75">
      <c r="A638" s="44"/>
      <c r="B638" s="49"/>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2.75">
      <c r="A639" s="44"/>
      <c r="B639" s="49"/>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2.75">
      <c r="A640" s="44"/>
      <c r="B640" s="49"/>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2.75">
      <c r="A641" s="44"/>
      <c r="B641" s="49"/>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2.75">
      <c r="A642" s="44"/>
      <c r="B642" s="49"/>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2.75">
      <c r="A643" s="44"/>
      <c r="B643" s="49"/>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2.75">
      <c r="A644" s="44"/>
      <c r="B644" s="49"/>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2.75">
      <c r="A645" s="44"/>
      <c r="B645" s="49"/>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2.75">
      <c r="A646" s="44"/>
      <c r="B646" s="49"/>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2.75">
      <c r="A647" s="44"/>
      <c r="B647" s="49"/>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2.75">
      <c r="A648" s="44"/>
      <c r="B648" s="49"/>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2.75">
      <c r="A649" s="44"/>
      <c r="B649" s="49"/>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2.75">
      <c r="A650" s="44"/>
      <c r="B650" s="49"/>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2.75">
      <c r="A651" s="44"/>
      <c r="B651" s="49"/>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2.75">
      <c r="A652" s="44"/>
      <c r="B652" s="49"/>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2.75">
      <c r="A653" s="44"/>
      <c r="B653" s="49"/>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2.75">
      <c r="A654" s="44"/>
      <c r="B654" s="49"/>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2.75">
      <c r="A655" s="44"/>
      <c r="B655" s="49"/>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2.75">
      <c r="A656" s="44"/>
      <c r="B656" s="49"/>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2.75">
      <c r="A657" s="44"/>
      <c r="B657" s="49"/>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2.75">
      <c r="A658" s="44"/>
      <c r="B658" s="49"/>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2.75">
      <c r="A659" s="44"/>
      <c r="B659" s="49"/>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2.75">
      <c r="A660" s="44"/>
      <c r="B660" s="49"/>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2.75">
      <c r="A661" s="44"/>
      <c r="B661" s="49"/>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2.75">
      <c r="A662" s="44"/>
      <c r="B662" s="49"/>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2.75">
      <c r="A663" s="44"/>
      <c r="B663" s="49"/>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2.75">
      <c r="A664" s="44"/>
      <c r="B664" s="49"/>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2.75">
      <c r="A665" s="44"/>
      <c r="B665" s="49"/>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2.75">
      <c r="A666" s="44"/>
      <c r="B666" s="49"/>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2.75">
      <c r="A667" s="44"/>
      <c r="B667" s="49"/>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2.75">
      <c r="A668" s="44"/>
      <c r="B668" s="49"/>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2.75">
      <c r="A669" s="44"/>
      <c r="B669" s="49"/>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2.75">
      <c r="A670" s="44"/>
      <c r="B670" s="49"/>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2.75">
      <c r="A671" s="44"/>
      <c r="B671" s="49"/>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2.75">
      <c r="A672" s="44"/>
      <c r="B672" s="49"/>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2.75">
      <c r="A673" s="44"/>
      <c r="B673" s="49"/>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2.75">
      <c r="A674" s="44"/>
      <c r="B674" s="49"/>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2.75">
      <c r="A675" s="44"/>
      <c r="B675" s="49"/>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2.75">
      <c r="A676" s="44"/>
      <c r="B676" s="49"/>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2.75">
      <c r="A677" s="44"/>
      <c r="B677" s="49"/>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2.75">
      <c r="A678" s="44"/>
      <c r="B678" s="49"/>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2.75">
      <c r="A679" s="44"/>
      <c r="B679" s="49"/>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2.75">
      <c r="A680" s="44"/>
      <c r="B680" s="49"/>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2.75">
      <c r="A681" s="44"/>
      <c r="B681" s="49"/>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2.75">
      <c r="A682" s="44"/>
      <c r="B682" s="49"/>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2.75">
      <c r="A683" s="44"/>
      <c r="B683" s="49"/>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2.75">
      <c r="A684" s="44"/>
      <c r="B684" s="49"/>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2.75">
      <c r="A685" s="44"/>
      <c r="B685" s="49"/>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2.75">
      <c r="A686" s="44"/>
      <c r="B686" s="49"/>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2.75">
      <c r="A687" s="44"/>
      <c r="B687" s="49"/>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2.75">
      <c r="A688" s="44"/>
      <c r="B688" s="49"/>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2.75">
      <c r="A689" s="44"/>
      <c r="B689" s="49"/>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2.75">
      <c r="A690" s="44"/>
      <c r="B690" s="49"/>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2.75">
      <c r="A691" s="44"/>
      <c r="B691" s="49"/>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2.75">
      <c r="A692" s="44"/>
      <c r="B692" s="49"/>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2.75">
      <c r="A693" s="44"/>
      <c r="B693" s="49"/>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2.75">
      <c r="A694" s="44"/>
      <c r="B694" s="49"/>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2.75">
      <c r="A695" s="44"/>
      <c r="B695" s="49"/>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2.75">
      <c r="A696" s="44"/>
      <c r="B696" s="49"/>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2.75">
      <c r="A697" s="44"/>
      <c r="B697" s="49"/>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2.75">
      <c r="A698" s="44"/>
      <c r="B698" s="49"/>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2.75">
      <c r="A699" s="44"/>
      <c r="B699" s="49"/>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2.75">
      <c r="A700" s="44"/>
      <c r="B700" s="49"/>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2.75">
      <c r="A701" s="44"/>
      <c r="B701" s="49"/>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2.75">
      <c r="A702" s="44"/>
      <c r="B702" s="49"/>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2.75">
      <c r="A703" s="44"/>
      <c r="B703" s="49"/>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2.75">
      <c r="A704" s="44"/>
      <c r="B704" s="49"/>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2.75">
      <c r="A705" s="44"/>
      <c r="B705" s="49"/>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2.75">
      <c r="A706" s="44"/>
      <c r="B706" s="49"/>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2.75">
      <c r="A707" s="44"/>
      <c r="B707" s="49"/>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2.75">
      <c r="A708" s="44"/>
      <c r="B708" s="49"/>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2.75">
      <c r="A709" s="44"/>
      <c r="B709" s="49"/>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2.75">
      <c r="A710" s="44"/>
      <c r="B710" s="49"/>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2.75">
      <c r="A711" s="44"/>
      <c r="B711" s="49"/>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2.75">
      <c r="A712" s="44"/>
      <c r="B712" s="49"/>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2.75">
      <c r="A713" s="44"/>
      <c r="B713" s="49"/>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2.75">
      <c r="A714" s="44"/>
      <c r="B714" s="49"/>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2.75">
      <c r="A715" s="44"/>
      <c r="B715" s="49"/>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2.75">
      <c r="A716" s="44"/>
      <c r="B716" s="49"/>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2.75">
      <c r="A717" s="44"/>
      <c r="B717" s="49"/>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2.75">
      <c r="A718" s="44"/>
      <c r="B718" s="49"/>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2.75">
      <c r="A719" s="44"/>
      <c r="B719" s="49"/>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2.75">
      <c r="A720" s="44"/>
      <c r="B720" s="49"/>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2.75">
      <c r="A721" s="44"/>
      <c r="B721" s="49"/>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2.75">
      <c r="A722" s="44"/>
      <c r="B722" s="49"/>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2.75">
      <c r="A723" s="44"/>
      <c r="B723" s="49"/>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2.75">
      <c r="A724" s="44"/>
      <c r="B724" s="49"/>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2.75">
      <c r="A725" s="44"/>
      <c r="B725" s="49"/>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2.75">
      <c r="A726" s="44"/>
      <c r="B726" s="49"/>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2.75">
      <c r="A727" s="44"/>
      <c r="B727" s="49"/>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2.75">
      <c r="A728" s="44"/>
      <c r="B728" s="49"/>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2.75">
      <c r="A729" s="44"/>
      <c r="B729" s="49"/>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2.75">
      <c r="A730" s="44"/>
      <c r="B730" s="49"/>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2.75">
      <c r="A731" s="44"/>
      <c r="B731" s="49"/>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2.75">
      <c r="A732" s="44"/>
      <c r="B732" s="49"/>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2.75">
      <c r="A733" s="44"/>
      <c r="B733" s="49"/>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2.75">
      <c r="A734" s="44"/>
      <c r="B734" s="49"/>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2.75">
      <c r="A735" s="44"/>
      <c r="B735" s="49"/>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2.75">
      <c r="A736" s="44"/>
      <c r="B736" s="49"/>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2.75">
      <c r="A737" s="44"/>
      <c r="B737" s="49"/>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2.75">
      <c r="A738" s="44"/>
      <c r="B738" s="49"/>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2.75">
      <c r="A739" s="44"/>
      <c r="B739" s="49"/>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2.75">
      <c r="A740" s="44"/>
      <c r="B740" s="49"/>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2.75">
      <c r="A741" s="44"/>
      <c r="B741" s="49"/>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2.75">
      <c r="A742" s="44"/>
      <c r="B742" s="49"/>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2.75">
      <c r="A743" s="44"/>
      <c r="B743" s="49"/>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2.75">
      <c r="A744" s="44"/>
      <c r="B744" s="49"/>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2.75">
      <c r="A745" s="44"/>
      <c r="B745" s="49"/>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2.75">
      <c r="A746" s="44"/>
      <c r="B746" s="49"/>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2.75">
      <c r="A747" s="44"/>
      <c r="B747" s="49"/>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2.75">
      <c r="A748" s="44"/>
      <c r="B748" s="49"/>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2.75">
      <c r="A749" s="44"/>
      <c r="B749" s="49"/>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2.75">
      <c r="A750" s="44"/>
      <c r="B750" s="49"/>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2.75">
      <c r="A751" s="44"/>
      <c r="B751" s="49"/>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2.75">
      <c r="A752" s="44"/>
      <c r="B752" s="49"/>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2.75">
      <c r="A753" s="44"/>
      <c r="B753" s="49"/>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2.75">
      <c r="A754" s="44"/>
      <c r="B754" s="49"/>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2.75">
      <c r="A755" s="44"/>
      <c r="B755" s="49"/>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2.75">
      <c r="A756" s="44"/>
      <c r="B756" s="49"/>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2.75">
      <c r="A757" s="44"/>
      <c r="B757" s="49"/>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2.75">
      <c r="A758" s="44"/>
      <c r="B758" s="49"/>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2.75">
      <c r="A759" s="44"/>
      <c r="B759" s="49"/>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2.75">
      <c r="A760" s="44"/>
      <c r="B760" s="49"/>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2.75">
      <c r="A761" s="44"/>
      <c r="B761" s="49"/>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2.75">
      <c r="A762" s="44"/>
      <c r="B762" s="49"/>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2.75">
      <c r="A763" s="44"/>
      <c r="B763" s="49"/>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2.75">
      <c r="A764" s="44"/>
      <c r="B764" s="49"/>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2.75">
      <c r="A765" s="44"/>
      <c r="B765" s="49"/>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2.75">
      <c r="A766" s="44"/>
      <c r="B766" s="49"/>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2.75">
      <c r="A767" s="44"/>
      <c r="B767" s="49"/>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2.75">
      <c r="A768" s="44"/>
      <c r="B768" s="49"/>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2.75">
      <c r="A769" s="44"/>
      <c r="B769" s="49"/>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2.75">
      <c r="A770" s="44"/>
      <c r="B770" s="49"/>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2.75">
      <c r="A771" s="44"/>
      <c r="B771" s="49"/>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2.75">
      <c r="A772" s="44"/>
      <c r="B772" s="49"/>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2.75">
      <c r="A773" s="44"/>
      <c r="B773" s="49"/>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2.75">
      <c r="A774" s="44"/>
      <c r="B774" s="49"/>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2.75">
      <c r="A775" s="44"/>
      <c r="B775" s="49"/>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2.75">
      <c r="A776" s="44"/>
      <c r="B776" s="49"/>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2.75">
      <c r="A777" s="44"/>
      <c r="B777" s="49"/>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2.75">
      <c r="A778" s="44"/>
      <c r="B778" s="49"/>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2.75">
      <c r="A779" s="44"/>
      <c r="B779" s="49"/>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2.75">
      <c r="A780" s="44"/>
      <c r="B780" s="49"/>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2.75">
      <c r="A781" s="44"/>
      <c r="B781" s="49"/>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2.75">
      <c r="A782" s="44"/>
      <c r="B782" s="49"/>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2.75">
      <c r="A783" s="44"/>
      <c r="B783" s="49"/>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2.75">
      <c r="A784" s="44"/>
      <c r="B784" s="49"/>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2.75">
      <c r="A785" s="44"/>
      <c r="B785" s="49"/>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2.75">
      <c r="A786" s="44"/>
      <c r="B786" s="49"/>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2.75">
      <c r="A787" s="44"/>
      <c r="B787" s="49"/>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2.75">
      <c r="A788" s="44"/>
      <c r="B788" s="49"/>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2.75">
      <c r="A789" s="44"/>
      <c r="B789" s="49"/>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2.75">
      <c r="A790" s="44"/>
      <c r="B790" s="49"/>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2.75">
      <c r="A791" s="44"/>
      <c r="B791" s="49"/>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2.75">
      <c r="A792" s="44"/>
      <c r="B792" s="49"/>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2.75">
      <c r="A793" s="44"/>
      <c r="B793" s="49"/>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2.75">
      <c r="A794" s="44"/>
      <c r="B794" s="49"/>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2.75">
      <c r="A795" s="44"/>
      <c r="B795" s="49"/>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2.75">
      <c r="A796" s="44"/>
      <c r="B796" s="49"/>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2.75">
      <c r="A797" s="44"/>
      <c r="B797" s="49"/>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2.75">
      <c r="A798" s="44"/>
      <c r="B798" s="49"/>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2.75">
      <c r="A799" s="44"/>
      <c r="B799" s="49"/>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2.75">
      <c r="A800" s="44"/>
      <c r="B800" s="49"/>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2.75">
      <c r="A801" s="44"/>
      <c r="B801" s="49"/>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2.75">
      <c r="A802" s="44"/>
      <c r="B802" s="49"/>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2.75">
      <c r="A803" s="44"/>
      <c r="B803" s="49"/>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2.75">
      <c r="A804" s="44"/>
      <c r="B804" s="49"/>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2.75">
      <c r="A805" s="44"/>
      <c r="B805" s="49"/>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2.75">
      <c r="A806" s="44"/>
      <c r="B806" s="49"/>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2.75">
      <c r="A807" s="44"/>
      <c r="B807" s="49"/>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2.75">
      <c r="A808" s="44"/>
      <c r="B808" s="49"/>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2.75">
      <c r="A809" s="44"/>
      <c r="B809" s="49"/>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2.75">
      <c r="A810" s="44"/>
      <c r="B810" s="49"/>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2.75">
      <c r="A811" s="44"/>
      <c r="B811" s="49"/>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2.75">
      <c r="A812" s="44"/>
      <c r="B812" s="49"/>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2.75">
      <c r="A813" s="44"/>
      <c r="B813" s="49"/>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2.75">
      <c r="A814" s="44"/>
      <c r="B814" s="49"/>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2.75">
      <c r="A815" s="44"/>
      <c r="B815" s="49"/>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2.75">
      <c r="A816" s="44"/>
      <c r="B816" s="49"/>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2.75">
      <c r="A817" s="44"/>
      <c r="B817" s="49"/>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2.75">
      <c r="A818" s="44"/>
      <c r="B818" s="49"/>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2.75">
      <c r="A819" s="44"/>
      <c r="B819" s="49"/>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2.75">
      <c r="A820" s="44"/>
      <c r="B820" s="49"/>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2.75">
      <c r="A821" s="44"/>
      <c r="B821" s="49"/>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2.75">
      <c r="A822" s="44"/>
      <c r="B822" s="49"/>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2.75">
      <c r="A823" s="44"/>
      <c r="B823" s="49"/>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2.75">
      <c r="A824" s="44"/>
      <c r="B824" s="49"/>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2.75">
      <c r="A825" s="44"/>
      <c r="B825" s="49"/>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2.75">
      <c r="A826" s="44"/>
      <c r="B826" s="49"/>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2.75">
      <c r="A827" s="44"/>
      <c r="B827" s="49"/>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2.75">
      <c r="A828" s="44"/>
      <c r="B828" s="49"/>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2.75">
      <c r="A829" s="44"/>
      <c r="B829" s="49"/>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2.75">
      <c r="A830" s="44"/>
      <c r="B830" s="49"/>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2.75">
      <c r="A831" s="44"/>
      <c r="B831" s="49"/>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2.75">
      <c r="A832" s="44"/>
      <c r="B832" s="49"/>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2.75">
      <c r="A833" s="44"/>
      <c r="B833" s="49"/>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2.75">
      <c r="A834" s="44"/>
      <c r="B834" s="49"/>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2.75">
      <c r="A835" s="44"/>
      <c r="B835" s="49"/>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2.75">
      <c r="A836" s="44"/>
      <c r="B836" s="49"/>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2.75">
      <c r="A837" s="44"/>
      <c r="B837" s="49"/>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2.75">
      <c r="A838" s="44"/>
      <c r="B838" s="49"/>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2.75">
      <c r="A839" s="44"/>
      <c r="B839" s="49"/>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2.75">
      <c r="A840" s="44"/>
      <c r="B840" s="49"/>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2.75">
      <c r="A841" s="44"/>
      <c r="B841" s="49"/>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2.75">
      <c r="A842" s="44"/>
      <c r="B842" s="49"/>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2.75">
      <c r="A843" s="44"/>
      <c r="B843" s="49"/>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2.75">
      <c r="A844" s="44"/>
      <c r="B844" s="49"/>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2.75">
      <c r="A845" s="44"/>
      <c r="B845" s="49"/>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2.75">
      <c r="A846" s="44"/>
      <c r="B846" s="49"/>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2.75">
      <c r="A847" s="44"/>
      <c r="B847" s="49"/>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2.75">
      <c r="A848" s="44"/>
      <c r="B848" s="49"/>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2.75">
      <c r="A849" s="44"/>
      <c r="B849" s="49"/>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2.75">
      <c r="A850" s="44"/>
      <c r="B850" s="49"/>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2.75">
      <c r="A851" s="44"/>
      <c r="B851" s="49"/>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2.75">
      <c r="A852" s="44"/>
      <c r="B852" s="49"/>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2.75">
      <c r="A853" s="44"/>
      <c r="B853" s="49"/>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2.75">
      <c r="A854" s="44"/>
      <c r="B854" s="49"/>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2.75">
      <c r="A855" s="44"/>
      <c r="B855" s="49"/>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2.75">
      <c r="A856" s="44"/>
      <c r="B856" s="49"/>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2.75">
      <c r="A857" s="44"/>
      <c r="B857" s="49"/>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2.75">
      <c r="A858" s="44"/>
      <c r="B858" s="49"/>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2.75">
      <c r="A859" s="44"/>
      <c r="B859" s="49"/>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2.75">
      <c r="A860" s="44"/>
      <c r="B860" s="49"/>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2.75">
      <c r="A861" s="44"/>
      <c r="B861" s="49"/>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2.75">
      <c r="A862" s="44"/>
      <c r="B862" s="49"/>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2.75">
      <c r="A863" s="44"/>
      <c r="B863" s="49"/>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2.75">
      <c r="A864" s="44"/>
      <c r="B864" s="49"/>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2.75">
      <c r="A865" s="44"/>
      <c r="B865" s="49"/>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2.75">
      <c r="A866" s="44"/>
      <c r="B866" s="49"/>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2.75">
      <c r="A867" s="44"/>
      <c r="B867" s="49"/>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2.75">
      <c r="A868" s="44"/>
      <c r="B868" s="49"/>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2.75">
      <c r="A869" s="44"/>
      <c r="B869" s="49"/>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2.75">
      <c r="A870" s="44"/>
      <c r="B870" s="49"/>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2.75">
      <c r="A871" s="44"/>
      <c r="B871" s="49"/>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2.75">
      <c r="A872" s="44"/>
      <c r="B872" s="49"/>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2.75">
      <c r="A873" s="44"/>
      <c r="B873" s="49"/>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2.75">
      <c r="A874" s="44"/>
      <c r="B874" s="49"/>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2.75">
      <c r="A875" s="44"/>
      <c r="B875" s="49"/>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2.75">
      <c r="A876" s="44"/>
      <c r="B876" s="49"/>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2.75">
      <c r="A877" s="44"/>
      <c r="B877" s="49"/>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2.75">
      <c r="A878" s="44"/>
      <c r="B878" s="49"/>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2.75">
      <c r="A879" s="44"/>
      <c r="B879" s="49"/>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2.75">
      <c r="A880" s="44"/>
      <c r="B880" s="49"/>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2.75">
      <c r="A881" s="44"/>
      <c r="B881" s="49"/>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2.75">
      <c r="A882" s="44"/>
      <c r="B882" s="49"/>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2.75">
      <c r="A883" s="44"/>
      <c r="B883" s="49"/>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2.75">
      <c r="A884" s="44"/>
      <c r="B884" s="49"/>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2.75">
      <c r="A885" s="44"/>
      <c r="B885" s="49"/>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2.75">
      <c r="A886" s="44"/>
      <c r="B886" s="49"/>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2.75">
      <c r="A887" s="44"/>
      <c r="B887" s="49"/>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2.75">
      <c r="A888" s="44"/>
      <c r="B888" s="49"/>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2.75">
      <c r="A889" s="44"/>
      <c r="B889" s="49"/>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2.75">
      <c r="A890" s="44"/>
      <c r="B890" s="49"/>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2.75">
      <c r="A891" s="44"/>
      <c r="B891" s="49"/>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2.75">
      <c r="A892" s="44"/>
      <c r="B892" s="49"/>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2.75">
      <c r="A893" s="44"/>
      <c r="B893" s="49"/>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2.75">
      <c r="A894" s="44"/>
      <c r="B894" s="49"/>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2.75">
      <c r="A895" s="44"/>
      <c r="B895" s="49"/>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2.75">
      <c r="A896" s="44"/>
      <c r="B896" s="49"/>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2.75">
      <c r="A897" s="44"/>
      <c r="B897" s="49"/>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2.75">
      <c r="A898" s="44"/>
      <c r="B898" s="49"/>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2.75">
      <c r="A899" s="44"/>
      <c r="B899" s="49"/>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2.75">
      <c r="A900" s="44"/>
      <c r="B900" s="49"/>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2.75">
      <c r="A901" s="44"/>
      <c r="B901" s="49"/>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2.75">
      <c r="A902" s="44"/>
      <c r="B902" s="49"/>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2.75">
      <c r="A903" s="44"/>
      <c r="B903" s="49"/>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2.75">
      <c r="A904" s="44"/>
      <c r="B904" s="49"/>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2.75">
      <c r="A905" s="44"/>
      <c r="B905" s="49"/>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2.75">
      <c r="A906" s="44"/>
      <c r="B906" s="49"/>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2.75">
      <c r="A907" s="44"/>
      <c r="B907" s="49"/>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2.75">
      <c r="A908" s="44"/>
      <c r="B908" s="49"/>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2.75">
      <c r="A909" s="44"/>
      <c r="B909" s="49"/>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2.75">
      <c r="A910" s="44"/>
      <c r="B910" s="49"/>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2.75">
      <c r="A911" s="44"/>
      <c r="B911" s="49"/>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2.75">
      <c r="A912" s="44"/>
      <c r="B912" s="49"/>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2.75">
      <c r="A913" s="44"/>
      <c r="B913" s="49"/>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2.75">
      <c r="A914" s="44"/>
      <c r="B914" s="49"/>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2.75">
      <c r="A915" s="44"/>
      <c r="B915" s="49"/>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2.75">
      <c r="A916" s="44"/>
      <c r="B916" s="49"/>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2.75">
      <c r="A917" s="44"/>
      <c r="B917" s="49"/>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2.75">
      <c r="A918" s="44"/>
      <c r="B918" s="49"/>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2.75">
      <c r="A919" s="44"/>
      <c r="B919" s="49"/>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2.75">
      <c r="A920" s="44"/>
      <c r="B920" s="49"/>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2.75">
      <c r="A921" s="44"/>
      <c r="B921" s="49"/>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2.75">
      <c r="A922" s="44"/>
      <c r="B922" s="49"/>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2.75">
      <c r="A923" s="44"/>
      <c r="B923" s="49"/>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2.75">
      <c r="A924" s="44"/>
      <c r="B924" s="49"/>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2.75">
      <c r="A925" s="44"/>
      <c r="B925" s="49"/>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2.75">
      <c r="A926" s="44"/>
      <c r="B926" s="49"/>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2.75">
      <c r="A927" s="44"/>
      <c r="B927" s="49"/>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2.75">
      <c r="A928" s="44"/>
      <c r="B928" s="49"/>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2.75">
      <c r="A929" s="44"/>
      <c r="B929" s="49"/>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2.75">
      <c r="A930" s="44"/>
      <c r="B930" s="49"/>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2.75">
      <c r="A931" s="44"/>
      <c r="B931" s="49"/>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2.75">
      <c r="A932" s="44"/>
      <c r="B932" s="49"/>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2.75">
      <c r="A933" s="44"/>
      <c r="B933" s="49"/>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2.75">
      <c r="A934" s="44"/>
      <c r="B934" s="49"/>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2.75">
      <c r="A935" s="44"/>
      <c r="B935" s="49"/>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2.75">
      <c r="A936" s="44"/>
      <c r="B936" s="49"/>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2.75">
      <c r="A937" s="44"/>
      <c r="B937" s="49"/>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2.75">
      <c r="A938" s="44"/>
      <c r="B938" s="49"/>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2.75">
      <c r="A939" s="44"/>
      <c r="B939" s="49"/>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2.75">
      <c r="A940" s="44"/>
      <c r="B940" s="49"/>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2.75">
      <c r="A941" s="44"/>
      <c r="B941" s="49"/>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2.75">
      <c r="A942" s="44"/>
      <c r="B942" s="49"/>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2.75">
      <c r="A943" s="44"/>
      <c r="B943" s="49"/>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2.75">
      <c r="A944" s="44"/>
      <c r="B944" s="49"/>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2.75">
      <c r="A945" s="44"/>
      <c r="B945" s="49"/>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2.75">
      <c r="A946" s="44"/>
      <c r="B946" s="49"/>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2.75">
      <c r="A947" s="44"/>
      <c r="B947" s="49"/>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2.75">
      <c r="A948" s="44"/>
      <c r="B948" s="49"/>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2.75">
      <c r="A949" s="44"/>
      <c r="B949" s="49"/>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2.75">
      <c r="A950" s="44"/>
      <c r="B950" s="49"/>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2.75">
      <c r="A951" s="44"/>
      <c r="B951" s="49"/>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2.75">
      <c r="A952" s="44"/>
      <c r="B952" s="49"/>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2.75">
      <c r="A953" s="44"/>
      <c r="B953" s="49"/>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2.75">
      <c r="A954" s="44"/>
      <c r="B954" s="49"/>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2.75">
      <c r="A955" s="44"/>
      <c r="B955" s="49"/>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2.75">
      <c r="A956" s="44"/>
      <c r="B956" s="49"/>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2.75">
      <c r="A957" s="44"/>
      <c r="B957" s="49"/>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2.75">
      <c r="A958" s="44"/>
      <c r="B958" s="49"/>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2.75">
      <c r="A959" s="44"/>
      <c r="B959" s="49"/>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2.75">
      <c r="A960" s="44"/>
      <c r="B960" s="49"/>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2.75">
      <c r="A961" s="44"/>
      <c r="B961" s="49"/>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2.75">
      <c r="A962" s="44"/>
      <c r="B962" s="49"/>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2.75">
      <c r="A963" s="44"/>
      <c r="B963" s="49"/>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2.75">
      <c r="A964" s="44"/>
      <c r="B964" s="49"/>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2.75">
      <c r="A965" s="44"/>
      <c r="B965" s="49"/>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2.75">
      <c r="A966" s="44"/>
      <c r="B966" s="49"/>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2.75">
      <c r="A967" s="44"/>
      <c r="B967" s="49"/>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2.75">
      <c r="A968" s="44"/>
      <c r="B968" s="49"/>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2.75">
      <c r="A969" s="44"/>
      <c r="B969" s="49"/>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2.75">
      <c r="A970" s="44"/>
      <c r="B970" s="49"/>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2.75">
      <c r="A971" s="44"/>
      <c r="B971" s="49"/>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2.75">
      <c r="A972" s="44"/>
      <c r="B972" s="49"/>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2.75">
      <c r="A973" s="44"/>
      <c r="B973" s="49"/>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2.75">
      <c r="A974" s="44"/>
      <c r="B974" s="49"/>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2.75">
      <c r="A975" s="44"/>
      <c r="B975" s="49"/>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2.75">
      <c r="A976" s="44"/>
      <c r="B976" s="49"/>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2.75">
      <c r="A977" s="44"/>
      <c r="B977" s="49"/>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2.75">
      <c r="A978" s="44"/>
      <c r="B978" s="49"/>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2.75">
      <c r="A979" s="44"/>
      <c r="B979" s="49"/>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2.75">
      <c r="A980" s="44"/>
      <c r="B980" s="49"/>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2.75">
      <c r="A981" s="44"/>
      <c r="B981" s="49"/>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2.75">
      <c r="A982" s="44"/>
      <c r="B982" s="49"/>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2.75">
      <c r="A983" s="44"/>
      <c r="B983" s="49"/>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2.75">
      <c r="A984" s="44"/>
      <c r="B984" s="49"/>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2.75">
      <c r="A985" s="44"/>
      <c r="B985" s="49"/>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2.75">
      <c r="A986" s="44"/>
      <c r="B986" s="49"/>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2.75">
      <c r="A987" s="44"/>
      <c r="B987" s="49"/>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2.75">
      <c r="A988" s="44"/>
      <c r="B988" s="49"/>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2.75">
      <c r="A989" s="44"/>
      <c r="B989" s="49"/>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2.75">
      <c r="A990" s="44"/>
      <c r="B990" s="49"/>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2.75">
      <c r="A991" s="44"/>
      <c r="B991" s="49"/>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2.75">
      <c r="A992" s="44"/>
      <c r="B992" s="49"/>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2.75">
      <c r="A993" s="44"/>
      <c r="B993" s="49"/>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2.75">
      <c r="A994" s="44"/>
      <c r="B994" s="49"/>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2.75">
      <c r="A995" s="44"/>
      <c r="B995" s="49"/>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2.75">
      <c r="A996" s="44"/>
      <c r="B996" s="49"/>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2.75">
      <c r="A997" s="44"/>
      <c r="B997" s="49"/>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2.75">
      <c r="A998" s="44"/>
      <c r="B998" s="49"/>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2.75">
      <c r="A999" s="44"/>
      <c r="B999" s="49"/>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2.75">
      <c r="A1000" s="44"/>
      <c r="B1000" s="49"/>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row r="1001" spans="1:26" ht="12.75">
      <c r="A1001" s="44"/>
      <c r="B1001" s="49"/>
      <c r="C1001" s="44"/>
      <c r="D1001" s="44"/>
      <c r="E1001" s="44"/>
      <c r="F1001" s="44"/>
      <c r="G1001" s="44"/>
      <c r="H1001" s="44"/>
      <c r="I1001" s="44"/>
      <c r="J1001" s="44"/>
      <c r="K1001" s="44"/>
      <c r="L1001" s="44"/>
      <c r="M1001" s="44"/>
      <c r="N1001" s="44"/>
      <c r="O1001" s="44"/>
      <c r="P1001" s="44"/>
      <c r="Q1001" s="44"/>
      <c r="R1001" s="44"/>
      <c r="S1001" s="44"/>
      <c r="T1001" s="44"/>
      <c r="U1001" s="44"/>
      <c r="V1001" s="44"/>
      <c r="W1001" s="44"/>
      <c r="X1001" s="44"/>
      <c r="Y1001" s="44"/>
      <c r="Z1001" s="44"/>
    </row>
    <row r="1002" spans="1:26" ht="12.75">
      <c r="A1002" s="44"/>
      <c r="B1002" s="49"/>
      <c r="C1002" s="44"/>
      <c r="D1002" s="44"/>
      <c r="E1002" s="44"/>
      <c r="F1002" s="44"/>
      <c r="G1002" s="44"/>
      <c r="H1002" s="44"/>
      <c r="I1002" s="44"/>
      <c r="J1002" s="44"/>
      <c r="K1002" s="44"/>
      <c r="L1002" s="44"/>
      <c r="M1002" s="44"/>
      <c r="N1002" s="44"/>
      <c r="O1002" s="44"/>
      <c r="P1002" s="44"/>
      <c r="Q1002" s="44"/>
      <c r="R1002" s="44"/>
      <c r="S1002" s="44"/>
      <c r="T1002" s="44"/>
      <c r="U1002" s="44"/>
      <c r="V1002" s="44"/>
      <c r="W1002" s="44"/>
      <c r="X1002" s="44"/>
      <c r="Y1002" s="44"/>
      <c r="Z1002" s="44"/>
    </row>
    <row r="1003" spans="1:26" ht="12.75">
      <c r="A1003" s="44"/>
      <c r="B1003" s="49"/>
      <c r="C1003" s="44"/>
      <c r="D1003" s="44"/>
      <c r="E1003" s="44"/>
      <c r="F1003" s="44"/>
      <c r="G1003" s="44"/>
      <c r="H1003" s="44"/>
      <c r="I1003" s="44"/>
      <c r="J1003" s="44"/>
      <c r="K1003" s="44"/>
      <c r="L1003" s="44"/>
      <c r="M1003" s="44"/>
      <c r="N1003" s="44"/>
      <c r="O1003" s="44"/>
      <c r="P1003" s="44"/>
      <c r="Q1003" s="44"/>
      <c r="R1003" s="44"/>
      <c r="S1003" s="44"/>
      <c r="T1003" s="44"/>
      <c r="U1003" s="44"/>
      <c r="V1003" s="44"/>
      <c r="W1003" s="44"/>
      <c r="X1003" s="44"/>
      <c r="Y1003" s="44"/>
      <c r="Z1003" s="44"/>
    </row>
    <row r="1004" spans="1:26" ht="12.75">
      <c r="A1004" s="44"/>
      <c r="B1004" s="49"/>
      <c r="C1004" s="44"/>
      <c r="D1004" s="44"/>
      <c r="E1004" s="44"/>
      <c r="F1004" s="44"/>
      <c r="G1004" s="44"/>
      <c r="H1004" s="44"/>
      <c r="I1004" s="44"/>
      <c r="J1004" s="44"/>
      <c r="K1004" s="44"/>
      <c r="L1004" s="44"/>
      <c r="M1004" s="44"/>
      <c r="N1004" s="44"/>
      <c r="O1004" s="44"/>
      <c r="P1004" s="44"/>
      <c r="Q1004" s="44"/>
      <c r="R1004" s="44"/>
      <c r="S1004" s="44"/>
      <c r="T1004" s="44"/>
      <c r="U1004" s="44"/>
      <c r="V1004" s="44"/>
      <c r="W1004" s="44"/>
      <c r="X1004" s="44"/>
      <c r="Y1004" s="44"/>
      <c r="Z1004" s="44"/>
    </row>
    <row r="1005" spans="1:26" ht="12.75">
      <c r="A1005" s="44"/>
      <c r="B1005" s="49"/>
      <c r="C1005" s="44"/>
      <c r="D1005" s="44"/>
      <c r="E1005" s="44"/>
      <c r="F1005" s="44"/>
      <c r="G1005" s="44"/>
      <c r="H1005" s="44"/>
      <c r="I1005" s="44"/>
      <c r="J1005" s="44"/>
      <c r="K1005" s="44"/>
      <c r="L1005" s="44"/>
      <c r="M1005" s="44"/>
      <c r="N1005" s="44"/>
      <c r="O1005" s="44"/>
      <c r="P1005" s="44"/>
      <c r="Q1005" s="44"/>
      <c r="R1005" s="44"/>
      <c r="S1005" s="44"/>
      <c r="T1005" s="44"/>
      <c r="U1005" s="44"/>
      <c r="V1005" s="44"/>
      <c r="W1005" s="44"/>
      <c r="X1005" s="44"/>
      <c r="Y1005" s="44"/>
      <c r="Z1005" s="44"/>
    </row>
    <row r="1006" spans="1:26" ht="12.75">
      <c r="A1006" s="44"/>
      <c r="B1006" s="49"/>
      <c r="C1006" s="44"/>
      <c r="D1006" s="44"/>
      <c r="E1006" s="44"/>
      <c r="F1006" s="44"/>
      <c r="G1006" s="44"/>
      <c r="H1006" s="44"/>
      <c r="I1006" s="44"/>
      <c r="J1006" s="44"/>
      <c r="K1006" s="44"/>
      <c r="L1006" s="44"/>
      <c r="M1006" s="44"/>
      <c r="N1006" s="44"/>
      <c r="O1006" s="44"/>
      <c r="P1006" s="44"/>
      <c r="Q1006" s="44"/>
      <c r="R1006" s="44"/>
      <c r="S1006" s="44"/>
      <c r="T1006" s="44"/>
      <c r="U1006" s="44"/>
      <c r="V1006" s="44"/>
      <c r="W1006" s="44"/>
      <c r="X1006" s="44"/>
      <c r="Y1006" s="44"/>
      <c r="Z1006" s="44"/>
    </row>
    <row r="1007" spans="1:26" ht="12.75">
      <c r="A1007" s="44"/>
      <c r="B1007" s="49"/>
      <c r="C1007" s="44"/>
      <c r="D1007" s="44"/>
      <c r="E1007" s="44"/>
      <c r="F1007" s="44"/>
      <c r="G1007" s="44"/>
      <c r="H1007" s="44"/>
      <c r="I1007" s="44"/>
      <c r="J1007" s="44"/>
      <c r="K1007" s="44"/>
      <c r="L1007" s="44"/>
      <c r="M1007" s="44"/>
      <c r="N1007" s="44"/>
      <c r="O1007" s="44"/>
      <c r="P1007" s="44"/>
      <c r="Q1007" s="44"/>
      <c r="R1007" s="44"/>
      <c r="S1007" s="44"/>
      <c r="T1007" s="44"/>
      <c r="U1007" s="44"/>
      <c r="V1007" s="44"/>
      <c r="W1007" s="44"/>
      <c r="X1007" s="44"/>
      <c r="Y1007" s="44"/>
      <c r="Z1007" s="44"/>
    </row>
    <row r="1008" spans="1:26" ht="12.75">
      <c r="A1008" s="44"/>
      <c r="B1008" s="49"/>
      <c r="C1008" s="44"/>
      <c r="D1008" s="44"/>
      <c r="E1008" s="44"/>
      <c r="F1008" s="44"/>
      <c r="G1008" s="44"/>
      <c r="H1008" s="44"/>
      <c r="I1008" s="44"/>
      <c r="J1008" s="44"/>
      <c r="K1008" s="44"/>
      <c r="L1008" s="44"/>
      <c r="M1008" s="44"/>
      <c r="N1008" s="44"/>
      <c r="O1008" s="44"/>
      <c r="P1008" s="44"/>
      <c r="Q1008" s="44"/>
      <c r="R1008" s="44"/>
      <c r="S1008" s="44"/>
      <c r="T1008" s="44"/>
      <c r="U1008" s="44"/>
      <c r="V1008" s="44"/>
      <c r="W1008" s="44"/>
      <c r="X1008" s="44"/>
      <c r="Y1008" s="44"/>
      <c r="Z1008" s="44"/>
    </row>
    <row r="1009" spans="1:26" ht="12.75">
      <c r="A1009" s="44"/>
      <c r="B1009" s="49"/>
      <c r="C1009" s="44"/>
      <c r="D1009" s="44"/>
      <c r="E1009" s="44"/>
      <c r="F1009" s="44"/>
      <c r="G1009" s="44"/>
      <c r="H1009" s="44"/>
      <c r="I1009" s="44"/>
      <c r="J1009" s="44"/>
      <c r="K1009" s="44"/>
      <c r="L1009" s="44"/>
      <c r="M1009" s="44"/>
      <c r="N1009" s="44"/>
      <c r="O1009" s="44"/>
      <c r="P1009" s="44"/>
      <c r="Q1009" s="44"/>
      <c r="R1009" s="44"/>
      <c r="S1009" s="44"/>
      <c r="T1009" s="44"/>
      <c r="U1009" s="44"/>
      <c r="V1009" s="44"/>
      <c r="W1009" s="44"/>
      <c r="X1009" s="44"/>
      <c r="Y1009" s="44"/>
      <c r="Z1009" s="44"/>
    </row>
    <row r="1010" spans="1:26" ht="12.75">
      <c r="A1010" s="44"/>
      <c r="B1010" s="49"/>
      <c r="C1010" s="44"/>
      <c r="D1010" s="44"/>
      <c r="E1010" s="44"/>
      <c r="F1010" s="44"/>
      <c r="G1010" s="44"/>
      <c r="H1010" s="44"/>
      <c r="I1010" s="44"/>
      <c r="J1010" s="44"/>
      <c r="K1010" s="44"/>
      <c r="L1010" s="44"/>
      <c r="M1010" s="44"/>
      <c r="N1010" s="44"/>
      <c r="O1010" s="44"/>
      <c r="P1010" s="44"/>
      <c r="Q1010" s="44"/>
      <c r="R1010" s="44"/>
      <c r="S1010" s="44"/>
      <c r="T1010" s="44"/>
      <c r="U1010" s="44"/>
      <c r="V1010" s="44"/>
      <c r="W1010" s="44"/>
      <c r="X1010" s="44"/>
      <c r="Y1010" s="44"/>
      <c r="Z1010" s="44"/>
    </row>
    <row r="1011" spans="1:26" ht="12.75">
      <c r="A1011" s="44"/>
      <c r="B1011" s="49"/>
      <c r="C1011" s="44"/>
      <c r="D1011" s="44"/>
      <c r="E1011" s="44"/>
      <c r="F1011" s="44"/>
      <c r="G1011" s="44"/>
      <c r="H1011" s="44"/>
      <c r="I1011" s="44"/>
      <c r="J1011" s="44"/>
      <c r="K1011" s="44"/>
      <c r="L1011" s="44"/>
      <c r="M1011" s="44"/>
      <c r="N1011" s="44"/>
      <c r="O1011" s="44"/>
      <c r="P1011" s="44"/>
      <c r="Q1011" s="44"/>
      <c r="R1011" s="44"/>
      <c r="S1011" s="44"/>
      <c r="T1011" s="44"/>
      <c r="U1011" s="44"/>
      <c r="V1011" s="44"/>
      <c r="W1011" s="44"/>
      <c r="X1011" s="44"/>
      <c r="Y1011" s="44"/>
      <c r="Z1011" s="44"/>
    </row>
    <row r="1012" spans="1:26" ht="12.75">
      <c r="A1012" s="44"/>
      <c r="B1012" s="49"/>
      <c r="C1012" s="44"/>
      <c r="D1012" s="44"/>
      <c r="E1012" s="44"/>
      <c r="F1012" s="44"/>
      <c r="G1012" s="44"/>
      <c r="H1012" s="44"/>
      <c r="I1012" s="44"/>
      <c r="J1012" s="44"/>
      <c r="K1012" s="44"/>
      <c r="L1012" s="44"/>
      <c r="M1012" s="44"/>
      <c r="N1012" s="44"/>
      <c r="O1012" s="44"/>
      <c r="P1012" s="44"/>
      <c r="Q1012" s="44"/>
      <c r="R1012" s="44"/>
      <c r="S1012" s="44"/>
      <c r="T1012" s="44"/>
      <c r="U1012" s="44"/>
      <c r="V1012" s="44"/>
      <c r="W1012" s="44"/>
      <c r="X1012" s="44"/>
      <c r="Y1012" s="44"/>
      <c r="Z1012" s="44"/>
    </row>
    <row r="1013" spans="1:26" ht="12.75">
      <c r="A1013" s="44"/>
      <c r="B1013" s="49"/>
      <c r="C1013" s="44"/>
      <c r="D1013" s="44"/>
      <c r="E1013" s="44"/>
      <c r="F1013" s="44"/>
      <c r="G1013" s="44"/>
      <c r="H1013" s="44"/>
      <c r="I1013" s="44"/>
      <c r="J1013" s="44"/>
      <c r="K1013" s="44"/>
      <c r="L1013" s="44"/>
      <c r="M1013" s="44"/>
      <c r="N1013" s="44"/>
      <c r="O1013" s="44"/>
      <c r="P1013" s="44"/>
      <c r="Q1013" s="44"/>
      <c r="R1013" s="44"/>
      <c r="S1013" s="44"/>
      <c r="T1013" s="44"/>
      <c r="U1013" s="44"/>
      <c r="V1013" s="44"/>
      <c r="W1013" s="44"/>
      <c r="X1013" s="44"/>
      <c r="Y1013" s="44"/>
      <c r="Z1013" s="44"/>
    </row>
    <row r="1014" spans="1:26" ht="12.75">
      <c r="A1014" s="44"/>
      <c r="B1014" s="49"/>
      <c r="C1014" s="44"/>
      <c r="D1014" s="44"/>
      <c r="E1014" s="44"/>
      <c r="F1014" s="44"/>
      <c r="G1014" s="44"/>
      <c r="H1014" s="44"/>
      <c r="I1014" s="44"/>
      <c r="J1014" s="44"/>
      <c r="K1014" s="44"/>
      <c r="L1014" s="44"/>
      <c r="M1014" s="44"/>
      <c r="N1014" s="44"/>
      <c r="O1014" s="44"/>
      <c r="P1014" s="44"/>
      <c r="Q1014" s="44"/>
      <c r="R1014" s="44"/>
      <c r="S1014" s="44"/>
      <c r="T1014" s="44"/>
      <c r="U1014" s="44"/>
      <c r="V1014" s="44"/>
      <c r="W1014" s="44"/>
      <c r="X1014" s="44"/>
      <c r="Y1014" s="44"/>
      <c r="Z1014" s="44"/>
    </row>
  </sheetData>
  <mergeCells count="3">
    <mergeCell ref="B4:L4"/>
    <mergeCell ref="B65:L65"/>
    <mergeCell ref="B66:L66"/>
  </mergeCells>
  <hyperlinks>
    <hyperlink ref="B84" r:id="rId1" display="Made with ❤️️ by finmasters.com"/>
  </hyperlinks>
  <pageMargins left="0.7" right="0.7" top="0.75" bottom="0.75" header="0.3" footer="0.3"/>
  <pageSetup paperSize="9" orientation="portrait" horizontalDpi="4294967294" verticalDpi="0" copies="2" r:id="rId2"/>
  <drawing r:id="rId3"/>
</worksheet>
</file>

<file path=xl/worksheets/sheet2.xml><?xml version="1.0" encoding="utf-8"?>
<worksheet xmlns="http://schemas.openxmlformats.org/spreadsheetml/2006/main" xmlns:r="http://schemas.openxmlformats.org/officeDocument/2006/relationships">
  <sheetPr>
    <outlinePr summaryBelow="0" summaryRight="0"/>
  </sheetPr>
  <dimension ref="A1:Z1002"/>
  <sheetViews>
    <sheetView showGridLines="0" tabSelected="1" workbookViewId="0">
      <selection activeCell="H31" sqref="H31"/>
    </sheetView>
  </sheetViews>
  <sheetFormatPr defaultColWidth="12.5703125" defaultRowHeight="15.75" customHeight="1"/>
  <cols>
    <col min="1" max="1" width="10.42578125" style="10" customWidth="1"/>
    <col min="2" max="2" width="13.7109375" style="10" customWidth="1"/>
    <col min="3" max="4" width="12.5703125" style="10" customWidth="1"/>
    <col min="5" max="5" width="12.42578125" style="10" customWidth="1"/>
    <col min="6" max="6" width="21.85546875" style="10" customWidth="1"/>
    <col min="7" max="8" width="12.5703125" style="10" customWidth="1"/>
    <col min="9" max="9" width="12.7109375" style="10" customWidth="1"/>
    <col min="10" max="10" width="16.5703125" style="10" customWidth="1"/>
    <col min="11" max="11" width="15.5703125" style="10" customWidth="1"/>
    <col min="12" max="13" width="12.5703125" style="10" customWidth="1"/>
    <col min="14" max="14" width="10.140625" style="10" customWidth="1"/>
    <col min="15" max="15" width="17.140625" style="10" customWidth="1"/>
    <col min="16" max="17" width="12.5703125" style="10" customWidth="1"/>
    <col min="18" max="16384" width="12.5703125" style="10"/>
  </cols>
  <sheetData>
    <row r="1" spans="1:26" ht="12.75">
      <c r="A1" s="9"/>
      <c r="B1" s="9"/>
      <c r="C1" s="9"/>
      <c r="D1" s="9"/>
      <c r="E1" s="9"/>
      <c r="F1" s="9"/>
      <c r="G1" s="9"/>
      <c r="H1" s="9"/>
      <c r="I1" s="9"/>
      <c r="J1" s="9"/>
      <c r="K1" s="9"/>
      <c r="L1" s="9"/>
      <c r="M1" s="9"/>
      <c r="N1" s="9"/>
      <c r="O1" s="9"/>
      <c r="P1" s="9"/>
      <c r="Q1" s="9"/>
      <c r="R1" s="9"/>
      <c r="S1" s="9"/>
      <c r="T1" s="9"/>
      <c r="U1" s="9"/>
      <c r="V1" s="9"/>
      <c r="W1" s="9"/>
      <c r="X1" s="9"/>
      <c r="Y1" s="9"/>
      <c r="Z1" s="9"/>
    </row>
    <row r="2" spans="1:26" ht="12.75">
      <c r="A2" s="9"/>
      <c r="B2" s="9"/>
      <c r="C2" s="9"/>
      <c r="D2" s="9"/>
      <c r="E2" s="9"/>
      <c r="F2" s="9"/>
      <c r="G2" s="9"/>
      <c r="H2" s="9"/>
      <c r="I2" s="9"/>
      <c r="J2" s="9"/>
      <c r="K2" s="9"/>
      <c r="L2" s="9"/>
      <c r="M2" s="9"/>
      <c r="N2" s="9"/>
      <c r="O2" s="9"/>
      <c r="P2" s="9"/>
      <c r="Q2" s="9"/>
      <c r="R2" s="9"/>
      <c r="S2" s="9"/>
      <c r="T2" s="9"/>
      <c r="U2" s="9"/>
      <c r="V2" s="9"/>
      <c r="W2" s="9"/>
      <c r="X2" s="9"/>
      <c r="Y2" s="9"/>
      <c r="Z2" s="9"/>
    </row>
    <row r="3" spans="1:26" ht="29.25" customHeight="1">
      <c r="A3" s="9"/>
      <c r="B3" s="73" t="s">
        <v>3</v>
      </c>
      <c r="C3" s="71"/>
      <c r="D3" s="71"/>
      <c r="E3" s="9"/>
      <c r="F3" s="80" t="s">
        <v>4</v>
      </c>
      <c r="G3" s="71"/>
      <c r="H3" s="71"/>
      <c r="I3" s="9"/>
      <c r="J3" s="80" t="s">
        <v>5</v>
      </c>
      <c r="K3" s="71"/>
      <c r="L3" s="71"/>
      <c r="M3" s="71"/>
      <c r="N3" s="9"/>
      <c r="O3" s="9"/>
      <c r="P3" s="9"/>
      <c r="Q3" s="9"/>
      <c r="R3" s="9"/>
      <c r="S3" s="9"/>
      <c r="T3" s="9"/>
      <c r="U3" s="9"/>
      <c r="V3" s="9"/>
      <c r="W3" s="9"/>
      <c r="X3" s="9"/>
      <c r="Y3" s="9"/>
      <c r="Z3" s="9"/>
    </row>
    <row r="4" spans="1:26" ht="12.75">
      <c r="A4" s="9"/>
      <c r="B4" s="9"/>
      <c r="C4" s="9"/>
      <c r="D4" s="9"/>
      <c r="E4" s="9"/>
      <c r="F4" s="9"/>
      <c r="G4" s="9"/>
      <c r="H4" s="9"/>
      <c r="I4" s="9"/>
      <c r="J4" s="9"/>
      <c r="K4" s="9"/>
      <c r="L4" s="9"/>
      <c r="M4" s="9"/>
      <c r="N4" s="9"/>
      <c r="O4" s="9"/>
      <c r="P4" s="9"/>
      <c r="Q4" s="9"/>
      <c r="R4" s="9"/>
      <c r="S4" s="9"/>
      <c r="T4" s="9"/>
      <c r="U4" s="9"/>
      <c r="V4" s="9"/>
      <c r="W4" s="9"/>
      <c r="X4" s="9"/>
      <c r="Y4" s="9"/>
      <c r="Z4" s="9"/>
    </row>
    <row r="5" spans="1:26" ht="12.75">
      <c r="A5" s="9"/>
      <c r="B5" s="9"/>
      <c r="C5" s="9"/>
      <c r="D5" s="9"/>
      <c r="E5" s="9"/>
      <c r="F5" s="9"/>
      <c r="G5" s="9"/>
      <c r="H5" s="9"/>
      <c r="I5" s="9"/>
      <c r="J5" s="9"/>
      <c r="K5" s="9"/>
      <c r="L5" s="9"/>
      <c r="M5" s="9"/>
      <c r="N5" s="9"/>
      <c r="O5" s="9"/>
      <c r="P5" s="9"/>
      <c r="Q5" s="9"/>
      <c r="R5" s="9"/>
      <c r="S5" s="9"/>
      <c r="T5" s="9"/>
      <c r="U5" s="9"/>
      <c r="V5" s="9"/>
      <c r="W5" s="9"/>
      <c r="X5" s="9"/>
      <c r="Y5" s="9"/>
      <c r="Z5" s="9"/>
    </row>
    <row r="6" spans="1:26" ht="12.75">
      <c r="A6" s="9"/>
      <c r="B6" s="9"/>
      <c r="C6" s="9"/>
      <c r="D6" s="9"/>
      <c r="E6" s="9"/>
      <c r="F6" s="9"/>
      <c r="G6" s="9"/>
      <c r="H6" s="9"/>
      <c r="I6" s="9"/>
      <c r="J6" s="9"/>
      <c r="K6" s="9"/>
      <c r="L6" s="9"/>
      <c r="M6" s="9"/>
      <c r="N6" s="9"/>
      <c r="O6" s="9"/>
      <c r="P6" s="9"/>
      <c r="Q6" s="9"/>
      <c r="R6" s="9"/>
      <c r="S6" s="9"/>
      <c r="T6" s="9"/>
      <c r="U6" s="9"/>
      <c r="V6" s="9"/>
      <c r="W6" s="9"/>
      <c r="X6" s="9"/>
      <c r="Y6" s="9"/>
      <c r="Z6" s="9"/>
    </row>
    <row r="7" spans="1:26" ht="12.75">
      <c r="A7" s="9"/>
      <c r="B7" s="9"/>
      <c r="C7" s="9"/>
      <c r="D7" s="9"/>
      <c r="E7" s="9"/>
      <c r="F7" s="9"/>
      <c r="G7" s="9"/>
      <c r="H7" s="9"/>
      <c r="I7" s="9"/>
      <c r="J7" s="9"/>
      <c r="K7" s="9"/>
      <c r="L7" s="9"/>
      <c r="M7" s="9"/>
      <c r="N7" s="9"/>
      <c r="O7" s="9"/>
      <c r="P7" s="9"/>
      <c r="Q7" s="9"/>
      <c r="R7" s="9"/>
      <c r="S7" s="9"/>
      <c r="T7" s="9"/>
      <c r="U7" s="9"/>
      <c r="V7" s="9"/>
      <c r="W7" s="9"/>
      <c r="X7" s="9"/>
      <c r="Y7" s="9"/>
      <c r="Z7" s="9"/>
    </row>
    <row r="8" spans="1:26" ht="12.75">
      <c r="A8" s="9"/>
      <c r="B8" s="9"/>
      <c r="C8" s="9"/>
      <c r="D8" s="9"/>
      <c r="E8" s="9"/>
      <c r="F8" s="9"/>
      <c r="G8" s="9"/>
      <c r="H8" s="9"/>
      <c r="I8" s="9"/>
      <c r="J8" s="9"/>
      <c r="K8" s="9"/>
      <c r="L8" s="9"/>
      <c r="M8" s="9"/>
      <c r="N8" s="9"/>
      <c r="O8" s="9"/>
      <c r="P8" s="9"/>
      <c r="Q8" s="9"/>
      <c r="R8" s="9"/>
      <c r="S8" s="9"/>
      <c r="T8" s="9"/>
      <c r="U8" s="9"/>
      <c r="V8" s="9"/>
      <c r="W8" s="9"/>
      <c r="X8" s="9"/>
      <c r="Y8" s="9"/>
      <c r="Z8" s="9"/>
    </row>
    <row r="9" spans="1:26" ht="15.75" customHeight="1">
      <c r="B9" s="11"/>
      <c r="C9" s="11"/>
      <c r="D9" s="11"/>
      <c r="E9" s="11"/>
      <c r="F9" s="11"/>
      <c r="G9" s="11"/>
      <c r="H9" s="12"/>
      <c r="I9" s="11"/>
      <c r="J9" s="11"/>
      <c r="K9" s="11"/>
      <c r="L9" s="11"/>
      <c r="M9" s="11"/>
      <c r="N9" s="11"/>
      <c r="O9" s="11"/>
      <c r="P9" s="11"/>
      <c r="Q9" s="11"/>
      <c r="R9" s="11"/>
      <c r="S9" s="9"/>
      <c r="T9" s="9"/>
      <c r="U9" s="9"/>
      <c r="V9" s="9"/>
      <c r="W9" s="9"/>
      <c r="X9" s="9"/>
      <c r="Y9" s="9"/>
      <c r="Z9" s="9"/>
    </row>
    <row r="10" spans="1:26" ht="15.75" customHeight="1">
      <c r="O10" s="13" t="s">
        <v>6</v>
      </c>
      <c r="P10" s="81">
        <f>SUM(C32:C35)</f>
        <v>5110</v>
      </c>
      <c r="Q10" s="77"/>
      <c r="R10" s="11"/>
      <c r="S10" s="9"/>
      <c r="T10" s="9"/>
      <c r="U10" s="9"/>
      <c r="V10" s="9"/>
      <c r="W10" s="9"/>
      <c r="X10" s="9"/>
      <c r="Y10" s="9"/>
      <c r="Z10" s="9"/>
    </row>
    <row r="11" spans="1:26" ht="15.75" customHeight="1">
      <c r="O11" s="13" t="s">
        <v>7</v>
      </c>
      <c r="P11" s="81">
        <f ca="1">SUM(D32:D35)</f>
        <v>4660</v>
      </c>
      <c r="Q11" s="77"/>
      <c r="R11" s="11"/>
      <c r="S11" s="9"/>
      <c r="T11" s="9"/>
      <c r="U11" s="9"/>
      <c r="V11" s="9"/>
      <c r="W11" s="9"/>
      <c r="X11" s="9"/>
      <c r="Y11" s="9"/>
      <c r="Z11" s="9"/>
    </row>
    <row r="12" spans="1:26" ht="15.75" customHeight="1">
      <c r="F12" s="14"/>
      <c r="O12" s="13" t="s">
        <v>8</v>
      </c>
      <c r="P12" s="81">
        <f ca="1">P10-P11</f>
        <v>450</v>
      </c>
      <c r="Q12" s="77"/>
      <c r="R12" s="11"/>
      <c r="S12" s="9"/>
      <c r="T12" s="9"/>
      <c r="U12" s="9"/>
      <c r="V12" s="9"/>
      <c r="W12" s="9"/>
      <c r="X12" s="9"/>
      <c r="Y12" s="9"/>
      <c r="Z12" s="9"/>
    </row>
    <row r="13" spans="1:26" ht="15.75" customHeight="1">
      <c r="O13" s="15" t="s">
        <v>9</v>
      </c>
      <c r="P13" s="82">
        <f>SUM(Q22:Q27)</f>
        <v>1810</v>
      </c>
      <c r="Q13" s="77"/>
      <c r="R13" s="11"/>
      <c r="S13" s="9"/>
      <c r="T13" s="9"/>
      <c r="U13" s="9"/>
      <c r="V13" s="9"/>
      <c r="W13" s="9"/>
      <c r="X13" s="9"/>
      <c r="Y13" s="9"/>
      <c r="Z13" s="9"/>
    </row>
    <row r="14" spans="1:26" ht="15.75" customHeight="1">
      <c r="O14" s="15" t="s">
        <v>10</v>
      </c>
      <c r="P14" s="83">
        <f>SUM(Q32:Q36)</f>
        <v>1010</v>
      </c>
      <c r="Q14" s="77"/>
      <c r="R14" s="11"/>
      <c r="S14" s="9"/>
      <c r="T14" s="9"/>
      <c r="U14" s="9"/>
      <c r="V14" s="9"/>
      <c r="W14" s="9"/>
      <c r="X14" s="9"/>
      <c r="Y14" s="9"/>
      <c r="Z14" s="9"/>
    </row>
    <row r="15" spans="1:26" ht="12.75">
      <c r="R15" s="11"/>
      <c r="S15" s="9"/>
      <c r="T15" s="9"/>
      <c r="U15" s="9"/>
      <c r="V15" s="9"/>
      <c r="W15" s="9"/>
      <c r="X15" s="9"/>
      <c r="Y15" s="9"/>
      <c r="Z15" s="9"/>
    </row>
    <row r="16" spans="1:26" ht="12.75">
      <c r="R16" s="11"/>
      <c r="S16" s="9"/>
      <c r="T16" s="9"/>
      <c r="U16" s="9"/>
      <c r="V16" s="9"/>
      <c r="W16" s="9"/>
      <c r="X16" s="9"/>
      <c r="Y16" s="9"/>
      <c r="Z16" s="9"/>
    </row>
    <row r="17" spans="1:26" ht="12.75">
      <c r="R17" s="11"/>
      <c r="S17" s="9"/>
      <c r="T17" s="9"/>
      <c r="U17" s="9"/>
      <c r="V17" s="9"/>
      <c r="W17" s="9"/>
      <c r="X17" s="9"/>
      <c r="Y17" s="9"/>
      <c r="Z17" s="9"/>
    </row>
    <row r="18" spans="1:26" ht="12.75">
      <c r="R18" s="11"/>
      <c r="S18" s="9"/>
      <c r="T18" s="9"/>
      <c r="U18" s="9"/>
      <c r="V18" s="9"/>
      <c r="W18" s="9"/>
      <c r="X18" s="9"/>
      <c r="Y18" s="9"/>
      <c r="Z18" s="9"/>
    </row>
    <row r="19" spans="1:26" ht="12.75">
      <c r="R19" s="11"/>
      <c r="S19" s="9"/>
      <c r="T19" s="9"/>
      <c r="U19" s="9"/>
      <c r="V19" s="9"/>
      <c r="W19" s="9"/>
      <c r="X19" s="9"/>
      <c r="Y19" s="9"/>
      <c r="Z19" s="9"/>
    </row>
    <row r="20" spans="1:26" ht="15.75" customHeight="1">
      <c r="B20" s="74" t="s">
        <v>11</v>
      </c>
      <c r="C20" s="71"/>
      <c r="D20" s="71"/>
      <c r="E20" s="11"/>
      <c r="F20" s="16" t="s">
        <v>12</v>
      </c>
      <c r="G20" s="17" t="s">
        <v>13</v>
      </c>
      <c r="H20" s="17" t="s">
        <v>14</v>
      </c>
      <c r="J20" s="18" t="s">
        <v>15</v>
      </c>
      <c r="K20" s="19" t="s">
        <v>16</v>
      </c>
      <c r="L20" s="19" t="s">
        <v>13</v>
      </c>
      <c r="M20" s="19" t="s">
        <v>14</v>
      </c>
      <c r="N20" s="11"/>
      <c r="O20" s="18" t="s">
        <v>17</v>
      </c>
      <c r="P20" s="19" t="s">
        <v>13</v>
      </c>
      <c r="Q20" s="19" t="s">
        <v>14</v>
      </c>
      <c r="R20" s="11"/>
      <c r="S20" s="9"/>
      <c r="T20" s="9"/>
      <c r="U20" s="9"/>
      <c r="V20" s="9"/>
      <c r="W20" s="9"/>
      <c r="X20" s="9"/>
      <c r="Y20" s="9"/>
      <c r="Z20" s="9"/>
    </row>
    <row r="21" spans="1:26" ht="15.75" customHeight="1">
      <c r="A21" s="9"/>
      <c r="B21" s="75" t="s">
        <v>18</v>
      </c>
      <c r="C21" s="71"/>
      <c r="D21" s="71"/>
      <c r="E21" s="11"/>
      <c r="F21" s="20" t="str">
        <f ca="1">IFERROR(__xludf.DUMMYFUNCTION("UNIQUE('Expense Tracker'!D3:D100)"),"Groceries")</f>
        <v>Groceries</v>
      </c>
      <c r="G21" s="21">
        <v>300</v>
      </c>
      <c r="H21" s="21">
        <f ca="1">SUMIF('Expense Tracker'!$D$3:$D$100, F21, 'Expense Tracker'!$B$3:$B$100)</f>
        <v>350</v>
      </c>
      <c r="J21" s="22" t="s">
        <v>19</v>
      </c>
      <c r="K21" s="23">
        <v>44696</v>
      </c>
      <c r="L21" s="24">
        <v>1000</v>
      </c>
      <c r="M21" s="24">
        <v>1000</v>
      </c>
      <c r="N21" s="11"/>
      <c r="O21" s="22" t="s">
        <v>20</v>
      </c>
      <c r="P21" s="21">
        <v>150</v>
      </c>
      <c r="Q21" s="21">
        <v>150</v>
      </c>
      <c r="R21" s="11"/>
      <c r="S21" s="9"/>
      <c r="T21" s="9"/>
      <c r="U21" s="9"/>
      <c r="V21" s="9"/>
      <c r="W21" s="9"/>
      <c r="X21" s="9"/>
      <c r="Y21" s="9"/>
      <c r="Z21" s="9"/>
    </row>
    <row r="22" spans="1:26" ht="15.75" customHeight="1">
      <c r="A22" s="9"/>
      <c r="B22" s="11"/>
      <c r="C22" s="11"/>
      <c r="D22" s="11"/>
      <c r="E22" s="11"/>
      <c r="F22" s="20" t="str">
        <f ca="1">IFERROR(__xludf.DUMMYFUNCTION("""COMPUTED_VALUE"""),"Dining out")</f>
        <v>Dining out</v>
      </c>
      <c r="G22" s="21">
        <v>180</v>
      </c>
      <c r="H22" s="21">
        <f ca="1">SUMIF('Expense Tracker'!$D$3:$D$100, F22, 'Expense Tracker'!$B$3:$B$100)</f>
        <v>180</v>
      </c>
      <c r="J22" s="22" t="s">
        <v>21</v>
      </c>
      <c r="K22" s="23">
        <v>44699</v>
      </c>
      <c r="L22" s="24">
        <v>80</v>
      </c>
      <c r="M22" s="24">
        <v>70</v>
      </c>
      <c r="N22" s="11"/>
      <c r="O22" s="22" t="s">
        <v>22</v>
      </c>
      <c r="P22" s="21">
        <v>100</v>
      </c>
      <c r="Q22" s="21">
        <v>100</v>
      </c>
      <c r="R22" s="11"/>
      <c r="S22" s="9"/>
      <c r="T22" s="9"/>
      <c r="U22" s="9"/>
      <c r="V22" s="9"/>
      <c r="W22" s="9"/>
      <c r="X22" s="9"/>
      <c r="Y22" s="9"/>
      <c r="Z22" s="9"/>
    </row>
    <row r="23" spans="1:26" ht="15.75" customHeight="1">
      <c r="A23" s="9"/>
      <c r="B23" s="11"/>
      <c r="C23" s="11"/>
      <c r="D23" s="11"/>
      <c r="E23" s="11"/>
      <c r="F23" s="20" t="str">
        <f ca="1">IFERROR(__xludf.DUMMYFUNCTION("""COMPUTED_VALUE"""),"Shopping")</f>
        <v>Shopping</v>
      </c>
      <c r="G23" s="21">
        <v>250</v>
      </c>
      <c r="H23" s="21">
        <f ca="1">SUMIF('Expense Tracker'!$D$3:$D$100, F23, 'Expense Tracker'!$B$3:$B$100)</f>
        <v>250</v>
      </c>
      <c r="J23" s="22" t="s">
        <v>23</v>
      </c>
      <c r="K23" s="23">
        <v>44698</v>
      </c>
      <c r="L23" s="24">
        <v>50</v>
      </c>
      <c r="M23" s="24">
        <v>40</v>
      </c>
      <c r="N23" s="11"/>
      <c r="O23" s="22" t="s">
        <v>24</v>
      </c>
      <c r="P23" s="21">
        <v>100</v>
      </c>
      <c r="Q23" s="21">
        <v>100</v>
      </c>
      <c r="R23" s="11"/>
      <c r="S23" s="9"/>
      <c r="T23" s="9"/>
      <c r="U23" s="9"/>
      <c r="V23" s="9"/>
      <c r="W23" s="9"/>
      <c r="X23" s="9"/>
      <c r="Y23" s="9"/>
      <c r="Z23" s="9"/>
    </row>
    <row r="24" spans="1:26" ht="15.75" customHeight="1">
      <c r="A24" s="9"/>
      <c r="B24" s="18" t="s">
        <v>25</v>
      </c>
      <c r="C24" s="19" t="s">
        <v>13</v>
      </c>
      <c r="D24" s="19" t="s">
        <v>14</v>
      </c>
      <c r="E24" s="11"/>
      <c r="F24" s="20" t="str">
        <f ca="1">IFERROR(__xludf.DUMMYFUNCTION("""COMPUTED_VALUE"""),"Transportation")</f>
        <v>Transportation</v>
      </c>
      <c r="G24" s="21">
        <v>80</v>
      </c>
      <c r="H24" s="21">
        <f ca="1">SUMIF('Expense Tracker'!$D$3:$D$100, F24, 'Expense Tracker'!$B$3:$B$100)</f>
        <v>80</v>
      </c>
      <c r="J24" s="22" t="s">
        <v>26</v>
      </c>
      <c r="K24" s="23">
        <v>44699</v>
      </c>
      <c r="L24" s="24">
        <v>100</v>
      </c>
      <c r="M24" s="24">
        <v>100</v>
      </c>
      <c r="N24" s="11"/>
      <c r="O24" s="25" t="s">
        <v>27</v>
      </c>
      <c r="P24" s="21">
        <v>230</v>
      </c>
      <c r="Q24" s="21">
        <v>230</v>
      </c>
      <c r="R24" s="11"/>
      <c r="S24" s="9"/>
      <c r="T24" s="9"/>
      <c r="U24" s="9"/>
      <c r="V24" s="9"/>
      <c r="W24" s="9"/>
      <c r="X24" s="9"/>
      <c r="Y24" s="9"/>
      <c r="Z24" s="9"/>
    </row>
    <row r="25" spans="1:26" ht="15.75" customHeight="1">
      <c r="A25" s="9"/>
      <c r="B25" s="26" t="s">
        <v>28</v>
      </c>
      <c r="C25" s="24">
        <v>5800</v>
      </c>
      <c r="D25" s="24">
        <v>5800</v>
      </c>
      <c r="E25" s="11"/>
      <c r="F25" s="20" t="str">
        <f ca="1">IFERROR(__xludf.DUMMYFUNCTION("""COMPUTED_VALUE"""),"Housing")</f>
        <v>Housing</v>
      </c>
      <c r="G25" s="21">
        <v>40</v>
      </c>
      <c r="H25" s="21">
        <f ca="1">SUMIF('Expense Tracker'!$D$3:$D$100, F25, 'Expense Tracker'!$B$3:$B$100)</f>
        <v>40</v>
      </c>
      <c r="J25" s="25" t="s">
        <v>29</v>
      </c>
      <c r="K25" s="23">
        <v>44700</v>
      </c>
      <c r="L25" s="24">
        <v>100</v>
      </c>
      <c r="M25" s="24">
        <v>100</v>
      </c>
      <c r="N25" s="11"/>
      <c r="O25" s="26" t="s">
        <v>30</v>
      </c>
      <c r="P25" s="24">
        <v>250</v>
      </c>
      <c r="Q25" s="24">
        <v>250</v>
      </c>
      <c r="R25" s="11"/>
      <c r="S25" s="9"/>
      <c r="T25" s="9"/>
      <c r="U25" s="9"/>
      <c r="V25" s="9"/>
      <c r="W25" s="9"/>
      <c r="X25" s="9"/>
      <c r="Y25" s="9"/>
      <c r="Z25" s="9"/>
    </row>
    <row r="26" spans="1:26" ht="15.75" customHeight="1">
      <c r="A26" s="9"/>
      <c r="B26" s="25" t="s">
        <v>31</v>
      </c>
      <c r="C26" s="24">
        <v>1000</v>
      </c>
      <c r="D26" s="24">
        <v>1000</v>
      </c>
      <c r="E26" s="11"/>
      <c r="F26" s="20" t="str">
        <f ca="1">IFERROR(__xludf.DUMMYFUNCTION("""COMPUTED_VALUE"""),"Healthcare")</f>
        <v>Healthcare</v>
      </c>
      <c r="G26" s="21">
        <v>300</v>
      </c>
      <c r="H26" s="21">
        <f ca="1">SUMIF('Expense Tracker'!$D$3:$D$100, F26, 'Expense Tracker'!$B$3:$B$100)</f>
        <v>150</v>
      </c>
      <c r="J26" s="25" t="s">
        <v>32</v>
      </c>
      <c r="K26" s="23">
        <v>44709</v>
      </c>
      <c r="L26" s="24">
        <v>80</v>
      </c>
      <c r="M26" s="24">
        <v>100</v>
      </c>
      <c r="N26" s="11"/>
      <c r="O26" s="26" t="s">
        <v>33</v>
      </c>
      <c r="P26" s="24">
        <v>200</v>
      </c>
      <c r="Q26" s="24">
        <v>150</v>
      </c>
      <c r="R26" s="11"/>
      <c r="S26" s="9"/>
      <c r="T26" s="9"/>
      <c r="U26" s="9"/>
      <c r="V26" s="9"/>
      <c r="W26" s="9"/>
      <c r="X26" s="9"/>
      <c r="Y26" s="9"/>
      <c r="Z26" s="9"/>
    </row>
    <row r="27" spans="1:26" ht="15.75" customHeight="1">
      <c r="A27" s="9"/>
      <c r="B27" s="25" t="s">
        <v>34</v>
      </c>
      <c r="C27" s="24">
        <v>1000</v>
      </c>
      <c r="D27" s="24">
        <v>1000</v>
      </c>
      <c r="E27" s="11"/>
      <c r="F27" s="20" t="str">
        <f ca="1">IFERROR(__xludf.DUMMYFUNCTION("""COMPUTED_VALUE"""),"Personal care")</f>
        <v>Personal care</v>
      </c>
      <c r="G27" s="21">
        <v>100</v>
      </c>
      <c r="H27" s="21">
        <f ca="1">SUMIF('Expense Tracker'!$D$3:$D$100, F27, 'Expense Tracker'!$B$3:$B$100)</f>
        <v>100</v>
      </c>
      <c r="J27" s="25" t="s">
        <v>35</v>
      </c>
      <c r="K27" s="23">
        <v>44692</v>
      </c>
      <c r="L27" s="24">
        <v>55</v>
      </c>
      <c r="M27" s="24">
        <v>55</v>
      </c>
      <c r="N27" s="11"/>
      <c r="O27" s="27" t="s">
        <v>36</v>
      </c>
      <c r="P27" s="28">
        <f t="shared" ref="P27:Q27" si="0">SUM(P21:P26)</f>
        <v>1030</v>
      </c>
      <c r="Q27" s="28">
        <f t="shared" si="0"/>
        <v>980</v>
      </c>
      <c r="R27" s="11"/>
      <c r="S27" s="9"/>
      <c r="T27" s="9"/>
      <c r="U27" s="9"/>
      <c r="V27" s="9"/>
      <c r="W27" s="9"/>
      <c r="X27" s="9"/>
      <c r="Y27" s="9"/>
      <c r="Z27" s="9"/>
    </row>
    <row r="28" spans="1:26" ht="15.75" customHeight="1">
      <c r="A28" s="9"/>
      <c r="B28" s="29" t="s">
        <v>36</v>
      </c>
      <c r="C28" s="30">
        <f t="shared" ref="C28:D28" si="1">SUM(C25:C27)</f>
        <v>7800</v>
      </c>
      <c r="D28" s="30">
        <f t="shared" si="1"/>
        <v>7800</v>
      </c>
      <c r="E28" s="11"/>
      <c r="F28" s="20" t="str">
        <f ca="1">IFERROR(__xludf.DUMMYFUNCTION("""COMPUTED_VALUE"""),"Entertainment")</f>
        <v>Entertainment</v>
      </c>
      <c r="G28" s="21">
        <v>100</v>
      </c>
      <c r="H28" s="21">
        <f ca="1">SUMIF('Expense Tracker'!$D$3:$D$100, F28, 'Expense Tracker'!$B$3:$B$100)</f>
        <v>100</v>
      </c>
      <c r="J28" s="25" t="s">
        <v>37</v>
      </c>
      <c r="K28" s="23">
        <v>44685</v>
      </c>
      <c r="L28" s="24">
        <v>35</v>
      </c>
      <c r="M28" s="24">
        <v>35</v>
      </c>
      <c r="N28" s="11"/>
      <c r="O28" s="11"/>
      <c r="P28" s="11"/>
      <c r="Q28" s="11"/>
      <c r="R28" s="11"/>
      <c r="S28" s="9"/>
      <c r="T28" s="9"/>
      <c r="U28" s="9"/>
      <c r="V28" s="9"/>
      <c r="W28" s="9"/>
      <c r="X28" s="9"/>
      <c r="Y28" s="9"/>
      <c r="Z28" s="9"/>
    </row>
    <row r="29" spans="1:26" ht="15.75" customHeight="1">
      <c r="A29" s="9"/>
      <c r="B29" s="11"/>
      <c r="C29" s="11"/>
      <c r="D29" s="11"/>
      <c r="E29" s="11"/>
      <c r="F29" s="20" t="str">
        <f ca="1">IFERROR(__xludf.DUMMYFUNCTION("""COMPUTED_VALUE"""),"Gifts")</f>
        <v>Gifts</v>
      </c>
      <c r="G29" s="21">
        <v>100</v>
      </c>
      <c r="H29" s="21">
        <f ca="1">SUMIF('Expense Tracker'!$D$3:$D$100, F29, 'Expense Tracker'!$B$3:$B$100)</f>
        <v>50</v>
      </c>
      <c r="J29" s="25"/>
      <c r="K29" s="31"/>
      <c r="L29" s="21">
        <v>0</v>
      </c>
      <c r="M29" s="21">
        <v>0</v>
      </c>
      <c r="N29" s="32"/>
      <c r="O29" s="11"/>
      <c r="P29" s="11"/>
      <c r="Q29" s="11"/>
      <c r="R29" s="11"/>
      <c r="S29" s="9"/>
      <c r="T29" s="9"/>
      <c r="U29" s="9"/>
      <c r="V29" s="9"/>
      <c r="W29" s="9"/>
      <c r="X29" s="9"/>
      <c r="Y29" s="9"/>
      <c r="Z29" s="9"/>
    </row>
    <row r="30" spans="1:26" ht="15.75" customHeight="1">
      <c r="A30" s="9"/>
      <c r="B30" s="11"/>
      <c r="C30" s="11"/>
      <c r="D30" s="11"/>
      <c r="E30" s="11"/>
      <c r="F30" s="33" t="str">
        <f ca="1">IFERROR(__xludf.DUMMYFUNCTION("""COMPUTED_VALUE"""),"Unplanned purchases")</f>
        <v>Unplanned purchases</v>
      </c>
      <c r="G30" s="21">
        <v>100</v>
      </c>
      <c r="H30" s="21">
        <f ca="1">SUMIF('Expense Tracker'!$D$3:$D$100, F30, 'Expense Tracker'!$B$3:$B$100)</f>
        <v>100</v>
      </c>
      <c r="J30" s="31"/>
      <c r="K30" s="31"/>
      <c r="L30" s="21">
        <v>0</v>
      </c>
      <c r="M30" s="21">
        <v>0</v>
      </c>
      <c r="N30" s="11"/>
      <c r="O30" s="18" t="s">
        <v>38</v>
      </c>
      <c r="P30" s="19" t="s">
        <v>13</v>
      </c>
      <c r="Q30" s="19" t="s">
        <v>14</v>
      </c>
      <c r="R30" s="11"/>
      <c r="S30" s="9"/>
      <c r="T30" s="9"/>
      <c r="U30" s="9"/>
      <c r="V30" s="9"/>
      <c r="W30" s="9"/>
      <c r="X30" s="9"/>
      <c r="Y30" s="9"/>
      <c r="Z30" s="9"/>
    </row>
    <row r="31" spans="1:26" ht="15.75" customHeight="1">
      <c r="A31" s="9"/>
      <c r="B31" s="18" t="s">
        <v>39</v>
      </c>
      <c r="C31" s="17" t="s">
        <v>13</v>
      </c>
      <c r="D31" s="19" t="s">
        <v>14</v>
      </c>
      <c r="E31" s="11"/>
      <c r="F31" s="33" t="str">
        <f ca="1">IFERROR(__xludf.DUMMYFUNCTION("""COMPUTED_VALUE"""),"Sinking fund")</f>
        <v>Sinking fund</v>
      </c>
      <c r="G31" s="21">
        <v>200</v>
      </c>
      <c r="H31" s="21">
        <f ca="1">SUMIF('Expense Tracker'!$D$3:$D$100, F31, 'Expense Tracker'!$B$3:$B$100)</f>
        <v>200</v>
      </c>
      <c r="J31" s="31"/>
      <c r="K31" s="31"/>
      <c r="L31" s="21">
        <v>0</v>
      </c>
      <c r="M31" s="21">
        <v>0</v>
      </c>
      <c r="N31" s="11"/>
      <c r="O31" s="22" t="s">
        <v>40</v>
      </c>
      <c r="P31" s="21">
        <v>150</v>
      </c>
      <c r="Q31" s="21">
        <v>150</v>
      </c>
      <c r="R31" s="11"/>
      <c r="S31" s="9"/>
      <c r="T31" s="9"/>
      <c r="U31" s="9"/>
      <c r="V31" s="9"/>
      <c r="W31" s="9"/>
      <c r="X31" s="9"/>
      <c r="Y31" s="9"/>
      <c r="Z31" s="9"/>
    </row>
    <row r="32" spans="1:26" ht="15.75" customHeight="1">
      <c r="A32" s="9"/>
      <c r="B32" s="34" t="s">
        <v>15</v>
      </c>
      <c r="C32" s="35">
        <f t="shared" ref="C32:D32" si="2">L36</f>
        <v>1500</v>
      </c>
      <c r="D32" s="35">
        <f t="shared" si="2"/>
        <v>1500</v>
      </c>
      <c r="E32" s="11"/>
      <c r="F32" s="20"/>
      <c r="G32" s="21">
        <v>0</v>
      </c>
      <c r="H32" s="21">
        <f>SUMIF('Expense Tracker'!$D$3:$D$100, F32, 'Expense Tracker'!$B$3:$B$100)</f>
        <v>0</v>
      </c>
      <c r="J32" s="31"/>
      <c r="K32" s="31"/>
      <c r="L32" s="21">
        <v>0</v>
      </c>
      <c r="M32" s="21">
        <v>0</v>
      </c>
      <c r="N32" s="11"/>
      <c r="O32" s="22" t="s">
        <v>41</v>
      </c>
      <c r="P32" s="21">
        <v>300</v>
      </c>
      <c r="Q32" s="21">
        <v>150</v>
      </c>
      <c r="R32" s="9"/>
      <c r="S32" s="9"/>
      <c r="T32" s="9"/>
      <c r="U32" s="9"/>
      <c r="V32" s="9"/>
      <c r="W32" s="9"/>
      <c r="X32" s="9"/>
      <c r="Y32" s="9"/>
      <c r="Z32" s="9"/>
    </row>
    <row r="33" spans="1:26" ht="15.75" customHeight="1">
      <c r="A33" s="9"/>
      <c r="B33" s="34" t="s">
        <v>12</v>
      </c>
      <c r="C33" s="35">
        <f t="shared" ref="C33:D33" si="3">G36</f>
        <v>1750</v>
      </c>
      <c r="D33" s="35">
        <f t="shared" ca="1" si="3"/>
        <v>1600</v>
      </c>
      <c r="E33" s="11"/>
      <c r="F33" s="20"/>
      <c r="G33" s="21">
        <v>0</v>
      </c>
      <c r="H33" s="21">
        <f>SUMIF('Expense Tracker'!$D$3:$D$100, F33, 'Expense Tracker'!$B$3:$B$100)</f>
        <v>0</v>
      </c>
      <c r="J33" s="31"/>
      <c r="K33" s="31"/>
      <c r="L33" s="21">
        <v>0</v>
      </c>
      <c r="M33" s="21">
        <v>0</v>
      </c>
      <c r="N33" s="11"/>
      <c r="O33" s="22" t="s">
        <v>42</v>
      </c>
      <c r="P33" s="21">
        <v>230</v>
      </c>
      <c r="Q33" s="21">
        <v>230</v>
      </c>
      <c r="R33" s="9"/>
      <c r="S33" s="9"/>
      <c r="T33" s="9"/>
      <c r="U33" s="9"/>
      <c r="V33" s="9"/>
      <c r="W33" s="9"/>
      <c r="X33" s="9"/>
      <c r="Y33" s="9"/>
      <c r="Z33" s="9"/>
    </row>
    <row r="34" spans="1:26" ht="15.75" customHeight="1">
      <c r="A34" s="9"/>
      <c r="B34" s="34" t="s">
        <v>17</v>
      </c>
      <c r="C34" s="35">
        <f t="shared" ref="C34:D34" si="4">P27</f>
        <v>1030</v>
      </c>
      <c r="D34" s="35">
        <f t="shared" si="4"/>
        <v>980</v>
      </c>
      <c r="E34" s="11"/>
      <c r="F34" s="20"/>
      <c r="G34" s="21">
        <v>0</v>
      </c>
      <c r="H34" s="21">
        <f>SUMIF('Expense Tracker'!$D$3:$D$100, F34, 'Expense Tracker'!$B$3:$B$100)</f>
        <v>0</v>
      </c>
      <c r="J34" s="31"/>
      <c r="K34" s="31"/>
      <c r="L34" s="21">
        <v>0</v>
      </c>
      <c r="M34" s="21">
        <v>0</v>
      </c>
      <c r="N34" s="11"/>
      <c r="O34" s="33" t="s">
        <v>43</v>
      </c>
      <c r="P34" s="24">
        <v>100</v>
      </c>
      <c r="Q34" s="24">
        <v>0</v>
      </c>
      <c r="R34" s="9"/>
      <c r="S34" s="9"/>
      <c r="T34" s="9"/>
      <c r="U34" s="9"/>
      <c r="V34" s="9"/>
      <c r="W34" s="9"/>
      <c r="X34" s="9"/>
      <c r="Y34" s="9"/>
      <c r="Z34" s="9"/>
    </row>
    <row r="35" spans="1:26" ht="15.75" customHeight="1">
      <c r="A35" s="9"/>
      <c r="B35" s="36" t="s">
        <v>38</v>
      </c>
      <c r="C35" s="37">
        <f t="shared" ref="C35:D35" si="5">P36</f>
        <v>830</v>
      </c>
      <c r="D35" s="37">
        <f t="shared" si="5"/>
        <v>580</v>
      </c>
      <c r="E35" s="11"/>
      <c r="F35" s="20"/>
      <c r="G35" s="21">
        <v>0</v>
      </c>
      <c r="H35" s="21">
        <f>SUMIF('Expense Tracker'!$D$3:$D$100, F35, 'Expense Tracker'!$B$3:$B$100)</f>
        <v>0</v>
      </c>
      <c r="J35" s="31"/>
      <c r="K35" s="31"/>
      <c r="L35" s="21">
        <v>0</v>
      </c>
      <c r="M35" s="21">
        <v>0</v>
      </c>
      <c r="N35" s="11"/>
      <c r="O35" s="33" t="s">
        <v>44</v>
      </c>
      <c r="P35" s="24">
        <v>50</v>
      </c>
      <c r="Q35" s="24">
        <v>50</v>
      </c>
      <c r="R35" s="9"/>
      <c r="S35" s="9"/>
      <c r="T35" s="9"/>
      <c r="U35" s="9"/>
      <c r="V35" s="9"/>
      <c r="W35" s="9"/>
      <c r="X35" s="9"/>
      <c r="Y35" s="9"/>
      <c r="Z35" s="9"/>
    </row>
    <row r="36" spans="1:26" ht="15.75" customHeight="1">
      <c r="A36" s="9"/>
      <c r="B36" s="27" t="s">
        <v>36</v>
      </c>
      <c r="C36" s="28">
        <f t="shared" ref="C36:D36" si="6">SUM(C32:C35)</f>
        <v>5110</v>
      </c>
      <c r="D36" s="28">
        <f t="shared" ca="1" si="6"/>
        <v>4660</v>
      </c>
      <c r="E36" s="11"/>
      <c r="F36" s="38" t="s">
        <v>36</v>
      </c>
      <c r="G36" s="39">
        <f t="shared" ref="G36:H36" si="7">SUM(G21:G35)</f>
        <v>1750</v>
      </c>
      <c r="H36" s="39">
        <f t="shared" ca="1" si="7"/>
        <v>1600</v>
      </c>
      <c r="J36" s="76" t="s">
        <v>36</v>
      </c>
      <c r="K36" s="77"/>
      <c r="L36" s="30">
        <f t="shared" ref="L36:M36" si="8">SUM(L21:L35)</f>
        <v>1500</v>
      </c>
      <c r="M36" s="30">
        <f t="shared" si="8"/>
        <v>1500</v>
      </c>
      <c r="N36" s="11"/>
      <c r="O36" s="40" t="s">
        <v>36</v>
      </c>
      <c r="P36" s="28">
        <f t="shared" ref="P36:Q36" si="9">SUM(P31:P35)</f>
        <v>830</v>
      </c>
      <c r="Q36" s="28">
        <f t="shared" si="9"/>
        <v>580</v>
      </c>
      <c r="R36" s="9"/>
      <c r="S36" s="9"/>
      <c r="T36" s="9"/>
      <c r="U36" s="9"/>
      <c r="V36" s="9"/>
      <c r="W36" s="9"/>
      <c r="X36" s="9"/>
      <c r="Y36" s="9"/>
      <c r="Z36" s="9"/>
    </row>
    <row r="37" spans="1:26" ht="12.75">
      <c r="A37" s="9"/>
      <c r="F37" s="9"/>
      <c r="G37" s="9"/>
      <c r="H37" s="9"/>
      <c r="I37" s="9"/>
      <c r="J37" s="9"/>
      <c r="K37" s="9"/>
      <c r="L37" s="9"/>
      <c r="M37" s="9"/>
      <c r="N37" s="9"/>
      <c r="O37" s="9"/>
      <c r="P37" s="9"/>
      <c r="Q37" s="9"/>
      <c r="R37" s="9"/>
      <c r="S37" s="9"/>
      <c r="T37" s="9"/>
      <c r="U37" s="9"/>
      <c r="V37" s="9"/>
      <c r="W37" s="9"/>
      <c r="X37" s="9"/>
      <c r="Y37" s="9"/>
      <c r="Z37" s="9"/>
    </row>
    <row r="38" spans="1:26" ht="12.75">
      <c r="A38" s="9"/>
      <c r="F38" s="9"/>
      <c r="G38" s="9"/>
      <c r="H38" s="9"/>
      <c r="I38" s="9"/>
      <c r="J38" s="9"/>
      <c r="K38" s="9"/>
      <c r="L38" s="9"/>
      <c r="M38" s="9"/>
      <c r="N38" s="9"/>
      <c r="O38" s="9"/>
      <c r="P38" s="9"/>
      <c r="Q38" s="9"/>
      <c r="R38" s="9"/>
      <c r="S38" s="9"/>
      <c r="T38" s="9"/>
      <c r="U38" s="9"/>
      <c r="V38" s="9"/>
      <c r="W38" s="9"/>
      <c r="X38" s="9"/>
      <c r="Y38" s="9"/>
      <c r="Z38" s="9"/>
    </row>
    <row r="39" spans="1:26" ht="12.75">
      <c r="A39" s="9"/>
      <c r="F39" s="9"/>
      <c r="G39" s="9"/>
      <c r="H39" s="9"/>
      <c r="I39" s="9"/>
      <c r="J39" s="9"/>
      <c r="K39" s="9"/>
      <c r="L39" s="9"/>
      <c r="M39" s="9"/>
      <c r="N39" s="9"/>
      <c r="O39" s="9"/>
      <c r="P39" s="9"/>
      <c r="Q39" s="9"/>
      <c r="R39" s="9"/>
      <c r="S39" s="9"/>
      <c r="T39" s="9"/>
      <c r="U39" s="9"/>
      <c r="V39" s="9"/>
      <c r="W39" s="9"/>
      <c r="X39" s="9"/>
      <c r="Y39" s="9"/>
      <c r="Z39" s="9"/>
    </row>
    <row r="40" spans="1:26" ht="12.75">
      <c r="A40" s="9"/>
      <c r="B40" s="78" t="s">
        <v>104</v>
      </c>
      <c r="C40" s="79"/>
      <c r="D40" s="79"/>
      <c r="E40" s="79"/>
      <c r="F40" s="79"/>
      <c r="G40" s="79"/>
      <c r="H40" s="79"/>
      <c r="I40" s="79"/>
      <c r="J40" s="79"/>
      <c r="K40" s="79"/>
      <c r="L40" s="79"/>
      <c r="M40" s="79"/>
      <c r="N40" s="79"/>
      <c r="O40" s="79"/>
      <c r="P40" s="79"/>
      <c r="Q40" s="79"/>
      <c r="R40" s="9"/>
      <c r="S40" s="9"/>
      <c r="T40" s="9"/>
      <c r="U40" s="9"/>
      <c r="V40" s="9"/>
      <c r="W40" s="9"/>
      <c r="X40" s="9"/>
      <c r="Y40" s="9"/>
      <c r="Z40" s="9"/>
    </row>
    <row r="41" spans="1:26" ht="12.75">
      <c r="A41" s="9"/>
      <c r="F41" s="9"/>
      <c r="G41" s="9"/>
      <c r="H41" s="9"/>
      <c r="I41" s="9"/>
      <c r="J41" s="9"/>
      <c r="K41" s="9"/>
      <c r="L41" s="9"/>
      <c r="M41" s="9"/>
      <c r="N41" s="9"/>
      <c r="O41" s="9"/>
      <c r="P41" s="9"/>
      <c r="Q41" s="9"/>
      <c r="R41" s="9"/>
      <c r="S41" s="9"/>
      <c r="T41" s="9"/>
      <c r="U41" s="9"/>
      <c r="V41" s="9"/>
      <c r="W41" s="9"/>
      <c r="X41" s="9"/>
      <c r="Y41" s="9"/>
      <c r="Z41" s="9"/>
    </row>
    <row r="42" spans="1:26" ht="12.75">
      <c r="A42" s="9"/>
      <c r="J42" s="9"/>
      <c r="K42" s="9"/>
      <c r="L42" s="9"/>
      <c r="M42" s="9"/>
      <c r="N42" s="9"/>
      <c r="O42" s="9"/>
      <c r="P42" s="9"/>
      <c r="Q42" s="9"/>
      <c r="R42" s="9"/>
      <c r="S42" s="9"/>
      <c r="T42" s="9"/>
      <c r="U42" s="9"/>
      <c r="V42" s="9"/>
      <c r="W42" s="9"/>
      <c r="X42" s="9"/>
      <c r="Y42" s="9"/>
      <c r="Z42" s="9"/>
    </row>
    <row r="43" spans="1:26" ht="12.75">
      <c r="A43" s="9"/>
      <c r="J43" s="9"/>
      <c r="K43" s="9"/>
      <c r="L43" s="9"/>
      <c r="M43" s="9"/>
      <c r="N43" s="9"/>
      <c r="O43" s="9"/>
      <c r="P43" s="9"/>
      <c r="Q43" s="9"/>
      <c r="R43" s="9"/>
      <c r="S43" s="9"/>
      <c r="T43" s="9"/>
      <c r="U43" s="9"/>
      <c r="V43" s="9"/>
      <c r="W43" s="9"/>
      <c r="X43" s="9"/>
      <c r="Y43" s="9"/>
      <c r="Z43" s="9"/>
    </row>
    <row r="44" spans="1:26" ht="12.75">
      <c r="A44" s="9"/>
      <c r="J44" s="9"/>
      <c r="K44" s="9"/>
      <c r="L44" s="9"/>
      <c r="M44" s="9"/>
      <c r="N44" s="9"/>
      <c r="O44" s="9"/>
      <c r="P44" s="9"/>
      <c r="Q44" s="9"/>
      <c r="R44" s="9"/>
      <c r="S44" s="9"/>
      <c r="T44" s="9"/>
      <c r="U44" s="9"/>
      <c r="V44" s="9"/>
      <c r="W44" s="9"/>
      <c r="X44" s="9"/>
      <c r="Y44" s="9"/>
      <c r="Z44" s="9"/>
    </row>
    <row r="45" spans="1:26" ht="12.75">
      <c r="A45" s="9"/>
      <c r="J45" s="9"/>
      <c r="K45" s="9"/>
      <c r="L45" s="9"/>
      <c r="M45" s="9"/>
      <c r="N45" s="9"/>
      <c r="O45" s="9"/>
      <c r="P45" s="9"/>
      <c r="Q45" s="9"/>
      <c r="R45" s="9"/>
      <c r="S45" s="9"/>
      <c r="T45" s="9"/>
      <c r="U45" s="9"/>
      <c r="V45" s="9"/>
      <c r="W45" s="9"/>
      <c r="X45" s="9"/>
      <c r="Y45" s="9"/>
      <c r="Z45" s="9"/>
    </row>
    <row r="46" spans="1:26" ht="12.75">
      <c r="A46" s="9"/>
      <c r="J46" s="9"/>
      <c r="K46" s="9"/>
      <c r="L46" s="9"/>
      <c r="M46" s="9"/>
      <c r="N46" s="9"/>
      <c r="O46" s="9"/>
      <c r="P46" s="9"/>
      <c r="Q46" s="9"/>
      <c r="R46" s="9"/>
      <c r="S46" s="9"/>
      <c r="T46" s="9"/>
      <c r="U46" s="9"/>
      <c r="V46" s="9"/>
      <c r="W46" s="9"/>
      <c r="X46" s="9"/>
      <c r="Y46" s="9"/>
      <c r="Z46" s="9"/>
    </row>
    <row r="47" spans="1:26" ht="12.75">
      <c r="A47" s="9"/>
      <c r="B47" s="9"/>
      <c r="C47" s="9"/>
      <c r="D47" s="9"/>
      <c r="E47" s="9"/>
      <c r="J47" s="9"/>
      <c r="K47" s="9"/>
      <c r="L47" s="9"/>
      <c r="M47" s="9"/>
      <c r="N47" s="9"/>
      <c r="O47" s="9"/>
      <c r="P47" s="9"/>
      <c r="Q47" s="9"/>
      <c r="R47" s="9"/>
      <c r="S47" s="9"/>
      <c r="T47" s="9"/>
      <c r="U47" s="9"/>
      <c r="V47" s="9"/>
      <c r="W47" s="9"/>
      <c r="X47" s="9"/>
      <c r="Y47" s="9"/>
      <c r="Z47" s="9"/>
    </row>
    <row r="48" spans="1:26" ht="12.75">
      <c r="A48" s="9"/>
      <c r="B48" s="9"/>
      <c r="C48" s="9"/>
      <c r="D48" s="9"/>
      <c r="E48" s="9"/>
      <c r="J48" s="9"/>
      <c r="K48" s="9"/>
      <c r="L48" s="9"/>
      <c r="M48" s="9"/>
      <c r="N48" s="9"/>
      <c r="O48" s="9"/>
      <c r="P48" s="9"/>
      <c r="Q48" s="9"/>
      <c r="R48" s="9"/>
      <c r="S48" s="9"/>
      <c r="T48" s="9"/>
      <c r="U48" s="9"/>
      <c r="V48" s="9"/>
      <c r="W48" s="9"/>
      <c r="X48" s="9"/>
      <c r="Y48" s="9"/>
      <c r="Z48" s="9"/>
    </row>
    <row r="49" spans="1:26" ht="12.75">
      <c r="A49" s="9"/>
      <c r="B49" s="9"/>
      <c r="C49" s="9"/>
      <c r="D49" s="9"/>
      <c r="E49" s="9"/>
      <c r="J49" s="9"/>
      <c r="K49" s="9"/>
      <c r="L49" s="9"/>
      <c r="M49" s="9"/>
      <c r="N49" s="9"/>
      <c r="O49" s="9"/>
      <c r="P49" s="9"/>
      <c r="Q49" s="9"/>
      <c r="R49" s="9"/>
      <c r="S49" s="9"/>
      <c r="T49" s="9"/>
      <c r="U49" s="9"/>
      <c r="V49" s="9"/>
      <c r="W49" s="9"/>
      <c r="X49" s="9"/>
      <c r="Y49" s="9"/>
      <c r="Z49" s="9"/>
    </row>
    <row r="50" spans="1:26" ht="12.75">
      <c r="A50" s="9"/>
      <c r="B50" s="9"/>
      <c r="C50" s="9"/>
      <c r="D50" s="9"/>
      <c r="E50" s="9"/>
      <c r="J50" s="9"/>
      <c r="K50" s="9"/>
      <c r="L50" s="9"/>
      <c r="M50" s="9"/>
      <c r="N50" s="9"/>
      <c r="O50" s="9"/>
      <c r="P50" s="9"/>
      <c r="Q50" s="9"/>
      <c r="R50" s="9"/>
      <c r="S50" s="9"/>
      <c r="T50" s="9"/>
      <c r="U50" s="9"/>
      <c r="V50" s="9"/>
      <c r="W50" s="9"/>
      <c r="X50" s="9"/>
      <c r="Y50" s="9"/>
      <c r="Z50" s="9"/>
    </row>
    <row r="51" spans="1:26" ht="12.75">
      <c r="A51" s="9"/>
      <c r="B51" s="9"/>
      <c r="C51" s="9"/>
      <c r="D51" s="9"/>
      <c r="E51" s="9"/>
      <c r="J51" s="9"/>
      <c r="K51" s="9"/>
      <c r="L51" s="9"/>
      <c r="M51" s="9"/>
      <c r="N51" s="9"/>
      <c r="O51" s="9"/>
      <c r="P51" s="9"/>
      <c r="Q51" s="9"/>
      <c r="R51" s="9"/>
      <c r="S51" s="9"/>
      <c r="T51" s="9"/>
      <c r="U51" s="9"/>
      <c r="V51" s="9"/>
      <c r="W51" s="9"/>
      <c r="X51" s="9"/>
      <c r="Y51" s="9"/>
      <c r="Z51" s="9"/>
    </row>
    <row r="52" spans="1:26" ht="12.75">
      <c r="A52" s="9"/>
      <c r="B52" s="9"/>
      <c r="C52" s="9"/>
      <c r="D52" s="9"/>
      <c r="E52" s="9"/>
      <c r="J52" s="9"/>
      <c r="K52" s="9"/>
      <c r="L52" s="9"/>
      <c r="M52" s="9"/>
      <c r="N52" s="9"/>
      <c r="O52" s="9"/>
      <c r="P52" s="9"/>
      <c r="Q52" s="9"/>
      <c r="R52" s="9"/>
      <c r="S52" s="9"/>
      <c r="T52" s="9"/>
      <c r="U52" s="9"/>
      <c r="V52" s="9"/>
      <c r="W52" s="9"/>
      <c r="X52" s="9"/>
      <c r="Y52" s="9"/>
      <c r="Z52" s="9"/>
    </row>
    <row r="53" spans="1:26" ht="12.75">
      <c r="A53" s="9"/>
      <c r="B53" s="9"/>
      <c r="C53" s="9"/>
      <c r="D53" s="9"/>
      <c r="E53" s="9"/>
      <c r="J53" s="9"/>
      <c r="K53" s="9"/>
      <c r="L53" s="9"/>
      <c r="M53" s="9"/>
      <c r="N53" s="9"/>
      <c r="O53" s="9"/>
      <c r="P53" s="9"/>
      <c r="Q53" s="9"/>
      <c r="R53" s="9"/>
      <c r="S53" s="9"/>
      <c r="T53" s="9"/>
      <c r="U53" s="9"/>
      <c r="V53" s="9"/>
      <c r="W53" s="9"/>
      <c r="X53" s="9"/>
      <c r="Y53" s="9"/>
      <c r="Z53" s="9"/>
    </row>
    <row r="54" spans="1:26" ht="12.75">
      <c r="A54" s="9"/>
      <c r="B54" s="9"/>
      <c r="C54" s="9"/>
      <c r="D54" s="9"/>
      <c r="E54" s="9"/>
      <c r="J54" s="9"/>
      <c r="K54" s="9"/>
      <c r="L54" s="9"/>
      <c r="M54" s="9"/>
      <c r="N54" s="9"/>
      <c r="O54" s="9"/>
      <c r="P54" s="9"/>
      <c r="Q54" s="9"/>
      <c r="R54" s="9"/>
      <c r="S54" s="9"/>
      <c r="T54" s="9"/>
      <c r="U54" s="9"/>
      <c r="V54" s="9"/>
      <c r="W54" s="9"/>
      <c r="X54" s="9"/>
      <c r="Y54" s="9"/>
      <c r="Z54" s="9"/>
    </row>
    <row r="55" spans="1:26" ht="12.75">
      <c r="A55" s="9"/>
      <c r="B55" s="9"/>
      <c r="C55" s="9"/>
      <c r="D55" s="9"/>
      <c r="E55" s="9"/>
      <c r="J55" s="9"/>
      <c r="K55" s="9"/>
      <c r="L55" s="9"/>
      <c r="M55" s="9"/>
      <c r="N55" s="9"/>
      <c r="O55" s="9"/>
      <c r="P55" s="9"/>
      <c r="Q55" s="9"/>
      <c r="R55" s="9"/>
      <c r="S55" s="9"/>
      <c r="T55" s="9"/>
      <c r="U55" s="9"/>
      <c r="V55" s="9"/>
      <c r="W55" s="9"/>
      <c r="X55" s="9"/>
      <c r="Y55" s="9"/>
      <c r="Z55" s="9"/>
    </row>
    <row r="56" spans="1:26" ht="12.75">
      <c r="A56" s="9"/>
      <c r="B56" s="9"/>
      <c r="C56" s="9"/>
      <c r="D56" s="9"/>
      <c r="E56" s="9"/>
      <c r="J56" s="9"/>
      <c r="K56" s="9"/>
      <c r="L56" s="9"/>
      <c r="M56" s="9"/>
      <c r="N56" s="9"/>
      <c r="O56" s="9"/>
      <c r="P56" s="9"/>
      <c r="Q56" s="9"/>
      <c r="R56" s="9"/>
      <c r="S56" s="9"/>
      <c r="T56" s="9"/>
      <c r="U56" s="9"/>
      <c r="V56" s="9"/>
      <c r="W56" s="9"/>
      <c r="X56" s="9"/>
      <c r="Y56" s="9"/>
      <c r="Z56" s="9"/>
    </row>
    <row r="57" spans="1:26" ht="12.75">
      <c r="A57" s="9"/>
      <c r="B57" s="9"/>
      <c r="C57" s="9"/>
      <c r="D57" s="9"/>
      <c r="E57" s="9"/>
      <c r="J57" s="9"/>
      <c r="K57" s="9"/>
      <c r="L57" s="9"/>
      <c r="M57" s="9"/>
      <c r="N57" s="9"/>
      <c r="O57" s="9"/>
      <c r="P57" s="9"/>
      <c r="Q57" s="9"/>
      <c r="R57" s="9"/>
      <c r="S57" s="9"/>
      <c r="T57" s="9"/>
      <c r="U57" s="9"/>
      <c r="V57" s="9"/>
      <c r="W57" s="9"/>
      <c r="X57" s="9"/>
      <c r="Y57" s="9"/>
      <c r="Z57" s="9"/>
    </row>
    <row r="58" spans="1:26" ht="12.75">
      <c r="A58" s="9"/>
      <c r="B58" s="9"/>
      <c r="C58" s="9"/>
      <c r="D58" s="9"/>
      <c r="E58" s="9"/>
      <c r="J58" s="9"/>
      <c r="K58" s="9"/>
      <c r="L58" s="9"/>
      <c r="M58" s="9"/>
      <c r="N58" s="9"/>
      <c r="O58" s="9"/>
      <c r="P58" s="9"/>
      <c r="Q58" s="9"/>
      <c r="R58" s="9"/>
      <c r="S58" s="9"/>
      <c r="T58" s="9"/>
      <c r="U58" s="9"/>
      <c r="V58" s="9"/>
      <c r="W58" s="9"/>
      <c r="X58" s="9"/>
      <c r="Y58" s="9"/>
      <c r="Z58" s="9"/>
    </row>
    <row r="59" spans="1:26" ht="12.7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2.7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2.7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2.7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2.7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2.7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2.7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2.7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2.7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2.7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2.7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2.7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2.7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2.7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2.7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2.7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2.7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2.7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2.7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2.7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2.7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2.7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2.7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2.7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2.7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2.7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2.7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2.7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2.7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2.7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2.7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2.7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2.7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2.7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2.7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2.7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2.7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2.7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2.7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2.7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2.7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2.7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2.7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2.7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2.7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2.7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2.7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2.7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2.7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2.7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2.7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2.7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2.7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2.7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2.7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2.7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2.7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2.7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2.7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2.7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2.7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2.7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2.7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2.7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2.7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2.7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2.7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2.7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2.7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2.7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2.7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2.7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2.7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2.7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2.7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2.7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2.7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2.7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2.7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2.7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2.7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2.7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2.7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2.7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2.7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2.7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2.7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2.7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2.7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2.7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2.7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2.7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2.7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2.7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2.7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2.7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2.7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2.7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2.7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2.7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2.7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2.7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2.7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2.7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2.7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2.7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2.7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2.7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2.7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2.7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2.7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2.7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2.7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2.7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2.7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2.7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2.7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2.7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2.7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2.7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2.7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2.7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2.7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2.7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2.7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2.7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2.7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2.7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2.7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2.7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2.7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2.7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2.7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2.7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2.7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2.7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2.7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2.7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2.7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2.7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2.7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2.7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2.7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2.7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2.7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2.7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2.7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2.7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2.7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2.7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2.7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2.7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2.7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2.7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2.7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2.7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2.7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2.7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2.7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2.7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2.7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2.7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2.7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2.7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2.7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2.7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2.7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2.7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2.7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2.7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2.7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2.7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2.7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2.7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2.7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2.7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2.7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2.7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2.7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2.7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2.7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2.7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2.7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2.7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2.7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2.7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2.7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2.7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2.7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2.7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2.7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2.7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2.7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2.7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2.7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2.7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2.7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2.7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2.7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2.7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2.7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2.7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2.7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2.7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2.7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2.7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2.7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2.7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2.7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2.7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2.7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2.7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2.7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2.7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2.7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2.7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2.7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2.7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2.7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2.7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2.7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2.7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2.7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2.7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2.7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2.7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2.7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2.7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2.7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2.7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2.7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2.7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2.7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2.7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2.7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2.7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2.7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2.7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2.7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2.7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2.7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2.7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2.7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2.7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2.7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2.7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2.7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2.7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2.7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2.7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2.7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2.7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2.7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2.7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2.7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2.7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2.7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2.7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2.7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2.7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2.7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2.7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2.7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2.7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2.7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2.7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2.7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2.7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2.7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2.7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2.7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2.7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2.7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2.7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2.7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2.7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2.7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2.7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2.7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2.7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2.7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2.7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2.7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2.7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2.7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2.7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2.7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2.7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2.7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2.7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2.7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2.7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2.7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2.7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2.7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2.7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2.7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2.7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2.7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2.7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2.7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2.7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2.7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2.7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2.7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2.7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2.7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2.7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2.7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2.7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2.7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2.7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2.7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2.7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2.7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2.7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2.7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2.7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2.7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2.7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2.7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2.7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2.7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2.7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2.7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2.7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2.7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2.7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2.7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2.7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2.7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2.7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2.7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2.7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2.7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2.7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2.7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2.7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2.7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2.7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2.7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2.7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2.7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2.7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2.7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2.7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2.7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2.7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2.7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2.7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2.7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2.7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2.7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2.7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2.7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2.7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2.7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2.7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2.7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2.7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2.7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2.7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2.7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2.7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2.7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2.7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2.7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2.7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2.7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2.7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2.7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2.7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2.7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2.7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2.7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2.7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2.7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2.7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2.7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2.7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2.7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2.7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2.7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2.7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2.7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2.7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2.7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2.7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2.7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2.7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2.7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2.7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2.7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2.7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2.7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2.7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2.7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2.7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2.7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2.7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2.7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2.7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2.7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2.7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2.7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2.7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2.7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2.7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2.7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2.7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2.7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2.7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2.7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2.7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2.7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2.7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2.7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2.7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2.7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2.7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2.7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2.7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2.7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2.7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2.7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2.7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2.7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2.7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2.7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2.7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2.7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2.7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2.7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2.7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2.7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2.7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2.7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2.7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2.7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2.7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2.7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2.7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2.7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2.7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2.7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2.7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2.7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2.7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2.7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2.7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2.7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2.7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2.7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2.7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2.7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2.7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2.7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2.7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2.7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2.7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2.7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2.7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2.7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2.7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2.7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2.7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2.7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2.7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2.7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2.7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2.7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2.7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2.7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2.7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2.7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2.7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2.7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2.7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2.7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2.7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2.7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2.7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2.7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2.7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2.7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2.7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2.7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2.7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2.7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2.7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2.7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2.7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2.7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2.7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2.7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2.7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2.7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2.7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2.7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2.7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2.7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2.7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2.7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2.7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2.7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2.7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2.7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2.7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2.7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2.7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2.7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2.7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2.7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2.7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2.7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2.7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2.7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2.7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2.7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2.7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2.7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2.7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2.7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2.7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2.7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2.7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2.7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2.7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2.7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2.7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2.7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2.7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2.7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2.7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2.7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2.7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2.7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2.7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2.7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2.7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2.7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2.7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2.7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2.7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2.7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2.7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2.7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2.7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2.7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2.7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2.7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2.7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2.7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2.7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2.7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2.7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2.7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2.7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2.7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2.7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2.7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2.7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2.7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2.7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2.7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2.7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2.7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2.7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2.7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2.7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2.7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2.7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2.7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2.7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2.7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2.7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2.7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2.7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2.7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2.7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2.7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2.7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2.7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2.7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2.7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2.7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2.7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2.7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2.7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2.7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2.7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2.7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2.7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2.7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2.7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2.7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2.7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2.7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2.7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2.7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2.7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2.7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2.7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2.7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2.7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2.7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2.7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2.7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2.7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2.7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2.7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2.7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2.7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2.7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2.7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2.7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2.7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2.7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2.7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2.7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2.7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2.7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2.7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2.7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2.7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2.7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2.7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2.7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2.7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2.7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2.7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2.7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2.7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2.7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2.7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2.7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2.7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2.7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2.7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2.7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2.7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2.7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2.7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2.7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2.7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2.7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2.7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2.7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2.7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2.7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2.7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2.7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2.7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2.7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2.7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2.7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2.7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2.7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2.7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2.7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2.7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2.7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2.7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2.7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2.7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2.7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2.7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2.7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2.7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2.7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2.7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2.7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2.7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2.7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2.7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2.7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2.7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2.7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2.7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2.7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2.7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2.7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2.7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2.7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2.7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2.7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2.7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2.7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2.7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2.7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2.7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2.7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2.7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2.7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2.7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2.7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2.7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2.7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2.7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2.7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2.7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sheetData>
  <mergeCells count="12">
    <mergeCell ref="B3:D3"/>
    <mergeCell ref="B20:D20"/>
    <mergeCell ref="B21:D21"/>
    <mergeCell ref="J36:K36"/>
    <mergeCell ref="B40:Q40"/>
    <mergeCell ref="F3:H3"/>
    <mergeCell ref="J3:M3"/>
    <mergeCell ref="P10:Q10"/>
    <mergeCell ref="P11:Q11"/>
    <mergeCell ref="P12:Q12"/>
    <mergeCell ref="P13:Q13"/>
    <mergeCell ref="P14:Q14"/>
  </mergeCells>
  <conditionalFormatting sqref="N29">
    <cfRule type="notContainsBlanks" dxfId="40" priority="1">
      <formula>LEN(TRIM(N29))&gt;0</formula>
    </cfRule>
  </conditionalFormatting>
  <conditionalFormatting sqref="H21:H35">
    <cfRule type="expression" dxfId="39" priority="2">
      <formula>H21&gt;G21</formula>
    </cfRule>
  </conditionalFormatting>
  <conditionalFormatting sqref="D25">
    <cfRule type="expression" dxfId="38" priority="3">
      <formula>D25&gt;C25</formula>
    </cfRule>
  </conditionalFormatting>
  <conditionalFormatting sqref="D26">
    <cfRule type="expression" dxfId="37" priority="4">
      <formula>D26&gt;C26</formula>
    </cfRule>
  </conditionalFormatting>
  <conditionalFormatting sqref="D27">
    <cfRule type="expression" dxfId="36" priority="5">
      <formula>D27&gt;C27</formula>
    </cfRule>
  </conditionalFormatting>
  <conditionalFormatting sqref="D28">
    <cfRule type="expression" dxfId="35" priority="6">
      <formula>D28&gt;C28</formula>
    </cfRule>
  </conditionalFormatting>
  <conditionalFormatting sqref="D32">
    <cfRule type="expression" dxfId="34" priority="7">
      <formula>D32&gt;C32</formula>
    </cfRule>
  </conditionalFormatting>
  <conditionalFormatting sqref="D33">
    <cfRule type="expression" dxfId="33" priority="8">
      <formula>D33&gt;C33</formula>
    </cfRule>
  </conditionalFormatting>
  <conditionalFormatting sqref="D34">
    <cfRule type="expression" dxfId="32" priority="9">
      <formula>D34&gt;C34</formula>
    </cfRule>
  </conditionalFormatting>
  <conditionalFormatting sqref="D35">
    <cfRule type="expression" dxfId="31" priority="10">
      <formula>D35&gt;C35</formula>
    </cfRule>
  </conditionalFormatting>
  <conditionalFormatting sqref="D36">
    <cfRule type="expression" dxfId="30" priority="11">
      <formula>D36&gt;C36</formula>
    </cfRule>
  </conditionalFormatting>
  <conditionalFormatting sqref="M21">
    <cfRule type="expression" dxfId="29" priority="12">
      <formula>M21&gt;L21</formula>
    </cfRule>
  </conditionalFormatting>
  <conditionalFormatting sqref="M22">
    <cfRule type="expression" dxfId="28" priority="13">
      <formula>M22&gt;L22</formula>
    </cfRule>
  </conditionalFormatting>
  <conditionalFormatting sqref="M23">
    <cfRule type="expression" dxfId="27" priority="14">
      <formula>M23&gt;L23</formula>
    </cfRule>
  </conditionalFormatting>
  <conditionalFormatting sqref="M24">
    <cfRule type="expression" dxfId="26" priority="15">
      <formula>M24&gt;L24</formula>
    </cfRule>
  </conditionalFormatting>
  <conditionalFormatting sqref="M25">
    <cfRule type="expression" dxfId="25" priority="16">
      <formula>M25&gt;L25</formula>
    </cfRule>
  </conditionalFormatting>
  <conditionalFormatting sqref="M26">
    <cfRule type="expression" dxfId="24" priority="17">
      <formula>M26&gt;L26</formula>
    </cfRule>
  </conditionalFormatting>
  <conditionalFormatting sqref="M27">
    <cfRule type="expression" dxfId="23" priority="18">
      <formula>M27&gt;L27</formula>
    </cfRule>
  </conditionalFormatting>
  <conditionalFormatting sqref="M28">
    <cfRule type="expression" dxfId="22" priority="19">
      <formula>M28&gt;L28</formula>
    </cfRule>
  </conditionalFormatting>
  <conditionalFormatting sqref="M29">
    <cfRule type="expression" dxfId="21" priority="20">
      <formula>M29&gt;L29</formula>
    </cfRule>
  </conditionalFormatting>
  <conditionalFormatting sqref="M30">
    <cfRule type="expression" dxfId="20" priority="21">
      <formula>M30&gt;L30</formula>
    </cfRule>
  </conditionalFormatting>
  <conditionalFormatting sqref="M31">
    <cfRule type="expression" dxfId="19" priority="22">
      <formula>M31&gt;L31</formula>
    </cfRule>
  </conditionalFormatting>
  <conditionalFormatting sqref="M32">
    <cfRule type="expression" dxfId="18" priority="23">
      <formula>M32&gt;L32</formula>
    </cfRule>
  </conditionalFormatting>
  <conditionalFormatting sqref="M33">
    <cfRule type="expression" dxfId="17" priority="24">
      <formula>M33&gt;L33</formula>
    </cfRule>
  </conditionalFormatting>
  <conditionalFormatting sqref="M34">
    <cfRule type="expression" dxfId="16" priority="25">
      <formula>M34&gt;L34</formula>
    </cfRule>
  </conditionalFormatting>
  <conditionalFormatting sqref="M35">
    <cfRule type="expression" dxfId="15" priority="26">
      <formula>M35&gt;L35</formula>
    </cfRule>
  </conditionalFormatting>
  <conditionalFormatting sqref="M36">
    <cfRule type="expression" dxfId="14" priority="27">
      <formula>M36&gt;L36</formula>
    </cfRule>
  </conditionalFormatting>
  <conditionalFormatting sqref="Q21">
    <cfRule type="expression" dxfId="13" priority="28">
      <formula>Q21&gt;P21</formula>
    </cfRule>
  </conditionalFormatting>
  <conditionalFormatting sqref="Q22">
    <cfRule type="expression" dxfId="12" priority="29">
      <formula>Q22&gt;P22</formula>
    </cfRule>
  </conditionalFormatting>
  <conditionalFormatting sqref="Q23">
    <cfRule type="expression" dxfId="11" priority="30">
      <formula>Q23&gt;P23</formula>
    </cfRule>
  </conditionalFormatting>
  <conditionalFormatting sqref="Q24">
    <cfRule type="expression" dxfId="10" priority="31">
      <formula>Q24&gt;P24</formula>
    </cfRule>
  </conditionalFormatting>
  <conditionalFormatting sqref="Q25">
    <cfRule type="expression" dxfId="9" priority="32">
      <formula>Q25&gt;P25</formula>
    </cfRule>
  </conditionalFormatting>
  <conditionalFormatting sqref="Q26">
    <cfRule type="expression" dxfId="8" priority="33">
      <formula>Q26&gt;P26</formula>
    </cfRule>
  </conditionalFormatting>
  <conditionalFormatting sqref="Q27">
    <cfRule type="expression" dxfId="7" priority="34">
      <formula>Q27&gt;P27</formula>
    </cfRule>
  </conditionalFormatting>
  <conditionalFormatting sqref="Q31">
    <cfRule type="expression" dxfId="6" priority="35">
      <formula>Q31&gt;P31</formula>
    </cfRule>
  </conditionalFormatting>
  <conditionalFormatting sqref="Q32">
    <cfRule type="expression" dxfId="5" priority="36">
      <formula>Q32&gt;P32</formula>
    </cfRule>
  </conditionalFormatting>
  <conditionalFormatting sqref="Q33">
    <cfRule type="expression" dxfId="4" priority="37">
      <formula>Q33&gt;P33</formula>
    </cfRule>
  </conditionalFormatting>
  <conditionalFormatting sqref="Q34">
    <cfRule type="expression" dxfId="3" priority="38">
      <formula>Q34&gt;P34</formula>
    </cfRule>
  </conditionalFormatting>
  <conditionalFormatting sqref="Q35">
    <cfRule type="expression" dxfId="2" priority="39">
      <formula>Q35&gt;P35</formula>
    </cfRule>
  </conditionalFormatting>
  <conditionalFormatting sqref="Q36">
    <cfRule type="expression" dxfId="1" priority="40">
      <formula>Q36&gt;P36</formula>
    </cfRule>
  </conditionalFormatting>
  <hyperlinks>
    <hyperlink ref="B40" r:id="rId1" display="Made with ❤️️ by finmasters.com"/>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D998"/>
  <sheetViews>
    <sheetView showGridLines="0" workbookViewId="0">
      <selection activeCell="D13" sqref="D13"/>
    </sheetView>
  </sheetViews>
  <sheetFormatPr defaultColWidth="12.5703125" defaultRowHeight="15.75" customHeight="1"/>
  <cols>
    <col min="1" max="1" width="43.140625" style="10" customWidth="1"/>
    <col min="2" max="2" width="38.140625" style="10" customWidth="1"/>
    <col min="3" max="3" width="50.5703125" style="10" customWidth="1"/>
    <col min="4" max="4" width="51.140625" style="10" customWidth="1"/>
    <col min="5" max="16384" width="12.5703125" style="10"/>
  </cols>
  <sheetData>
    <row r="1" spans="1:4" ht="86.25" customHeight="1">
      <c r="A1" s="84" t="s">
        <v>45</v>
      </c>
      <c r="B1" s="71"/>
      <c r="C1" s="71"/>
      <c r="D1" s="71"/>
    </row>
    <row r="2" spans="1:4" ht="15">
      <c r="A2" s="52" t="s">
        <v>46</v>
      </c>
      <c r="B2" s="53" t="s">
        <v>47</v>
      </c>
      <c r="C2" s="52" t="s">
        <v>48</v>
      </c>
      <c r="D2" s="52" t="s">
        <v>49</v>
      </c>
    </row>
    <row r="3" spans="1:4" ht="15">
      <c r="A3" s="54">
        <v>44696</v>
      </c>
      <c r="B3" s="55">
        <v>350</v>
      </c>
      <c r="C3" s="56" t="s">
        <v>50</v>
      </c>
      <c r="D3" s="57" t="s">
        <v>51</v>
      </c>
    </row>
    <row r="4" spans="1:4" ht="15">
      <c r="A4" s="54">
        <v>44696</v>
      </c>
      <c r="B4" s="55">
        <v>180</v>
      </c>
      <c r="C4" s="56" t="s">
        <v>52</v>
      </c>
      <c r="D4" s="57" t="s">
        <v>53</v>
      </c>
    </row>
    <row r="5" spans="1:4" ht="15">
      <c r="A5" s="54">
        <v>44699</v>
      </c>
      <c r="B5" s="55">
        <v>250</v>
      </c>
      <c r="C5" s="56" t="s">
        <v>54</v>
      </c>
      <c r="D5" s="57" t="s">
        <v>55</v>
      </c>
    </row>
    <row r="6" spans="1:4" ht="15">
      <c r="A6" s="54">
        <v>44698</v>
      </c>
      <c r="B6" s="55">
        <v>80</v>
      </c>
      <c r="C6" s="56" t="s">
        <v>56</v>
      </c>
      <c r="D6" s="57" t="s">
        <v>57</v>
      </c>
    </row>
    <row r="7" spans="1:4" ht="15">
      <c r="A7" s="54">
        <v>44699</v>
      </c>
      <c r="B7" s="55">
        <v>40</v>
      </c>
      <c r="C7" s="57" t="s">
        <v>58</v>
      </c>
      <c r="D7" s="57" t="s">
        <v>58</v>
      </c>
    </row>
    <row r="8" spans="1:4" ht="15">
      <c r="A8" s="54">
        <v>44700</v>
      </c>
      <c r="B8" s="55">
        <v>150</v>
      </c>
      <c r="C8" s="56" t="s">
        <v>59</v>
      </c>
      <c r="D8" s="57" t="s">
        <v>60</v>
      </c>
    </row>
    <row r="9" spans="1:4" ht="15">
      <c r="A9" s="54">
        <v>44709</v>
      </c>
      <c r="B9" s="55">
        <v>100</v>
      </c>
      <c r="C9" s="56" t="s">
        <v>61</v>
      </c>
      <c r="D9" s="57" t="s">
        <v>62</v>
      </c>
    </row>
    <row r="10" spans="1:4" ht="15">
      <c r="A10" s="54">
        <v>44692</v>
      </c>
      <c r="B10" s="55">
        <v>100</v>
      </c>
      <c r="C10" s="56" t="s">
        <v>63</v>
      </c>
      <c r="D10" s="57" t="s">
        <v>64</v>
      </c>
    </row>
    <row r="11" spans="1:4" ht="15">
      <c r="A11" s="54">
        <v>44685</v>
      </c>
      <c r="B11" s="55">
        <v>50</v>
      </c>
      <c r="C11" s="56" t="s">
        <v>65</v>
      </c>
      <c r="D11" s="57" t="s">
        <v>66</v>
      </c>
    </row>
    <row r="12" spans="1:4" ht="15">
      <c r="A12" s="54">
        <v>44699</v>
      </c>
      <c r="B12" s="55">
        <v>100</v>
      </c>
      <c r="C12" s="56" t="s">
        <v>67</v>
      </c>
      <c r="D12" s="57" t="s">
        <v>68</v>
      </c>
    </row>
    <row r="13" spans="1:4" ht="15">
      <c r="A13" s="86">
        <v>44701</v>
      </c>
      <c r="B13" s="58">
        <v>200</v>
      </c>
      <c r="C13" s="56" t="s">
        <v>112</v>
      </c>
      <c r="D13" s="56" t="s">
        <v>113</v>
      </c>
    </row>
    <row r="14" spans="1:4" ht="15">
      <c r="A14" s="56"/>
      <c r="B14" s="58"/>
      <c r="C14" s="56"/>
      <c r="D14" s="56"/>
    </row>
    <row r="15" spans="1:4" ht="15">
      <c r="A15" s="56"/>
      <c r="B15" s="58"/>
      <c r="C15" s="56"/>
      <c r="D15" s="56"/>
    </row>
    <row r="16" spans="1:4" ht="15">
      <c r="A16" s="56"/>
      <c r="B16" s="58"/>
      <c r="C16" s="56"/>
      <c r="D16" s="56"/>
    </row>
    <row r="17" spans="1:4" ht="15">
      <c r="A17" s="56"/>
      <c r="B17" s="58"/>
      <c r="C17" s="56"/>
      <c r="D17" s="56"/>
    </row>
    <row r="18" spans="1:4" ht="15">
      <c r="A18" s="56"/>
      <c r="B18" s="58"/>
      <c r="C18" s="56"/>
      <c r="D18" s="56"/>
    </row>
    <row r="19" spans="1:4" ht="15">
      <c r="A19" s="56"/>
      <c r="B19" s="58"/>
      <c r="C19" s="56"/>
      <c r="D19" s="56"/>
    </row>
    <row r="20" spans="1:4" ht="15">
      <c r="A20" s="56"/>
      <c r="B20" s="58"/>
      <c r="C20" s="56"/>
      <c r="D20" s="56"/>
    </row>
    <row r="21" spans="1:4" ht="15">
      <c r="A21" s="56"/>
      <c r="B21" s="58"/>
      <c r="C21" s="56"/>
      <c r="D21" s="56"/>
    </row>
    <row r="22" spans="1:4" ht="15">
      <c r="A22" s="56"/>
      <c r="B22" s="58"/>
      <c r="C22" s="56"/>
      <c r="D22" s="56"/>
    </row>
    <row r="23" spans="1:4" ht="15">
      <c r="A23" s="56"/>
      <c r="B23" s="58"/>
      <c r="C23" s="56"/>
      <c r="D23" s="56"/>
    </row>
    <row r="24" spans="1:4" ht="15">
      <c r="A24" s="56"/>
      <c r="B24" s="58"/>
      <c r="C24" s="56"/>
      <c r="D24" s="56"/>
    </row>
    <row r="25" spans="1:4" ht="15">
      <c r="A25" s="56"/>
      <c r="B25" s="58"/>
      <c r="C25" s="56"/>
      <c r="D25" s="56"/>
    </row>
    <row r="26" spans="1:4" ht="15">
      <c r="A26" s="56"/>
      <c r="B26" s="58"/>
      <c r="C26" s="56"/>
      <c r="D26" s="56"/>
    </row>
    <row r="27" spans="1:4" ht="15">
      <c r="A27" s="56"/>
      <c r="B27" s="58"/>
      <c r="C27" s="56"/>
      <c r="D27" s="56"/>
    </row>
    <row r="28" spans="1:4" ht="15">
      <c r="A28" s="56"/>
      <c r="B28" s="58"/>
      <c r="C28" s="56"/>
      <c r="D28" s="56"/>
    </row>
    <row r="29" spans="1:4" ht="15">
      <c r="A29" s="56"/>
      <c r="B29" s="58"/>
      <c r="C29" s="56"/>
      <c r="D29" s="56"/>
    </row>
    <row r="30" spans="1:4" ht="15">
      <c r="A30" s="56"/>
      <c r="B30" s="58"/>
      <c r="C30" s="56"/>
      <c r="D30" s="56"/>
    </row>
    <row r="31" spans="1:4" ht="15">
      <c r="A31" s="56"/>
      <c r="B31" s="58"/>
      <c r="C31" s="56"/>
      <c r="D31" s="56"/>
    </row>
    <row r="32" spans="1:4" ht="15">
      <c r="A32" s="56"/>
      <c r="B32" s="58"/>
      <c r="C32" s="56"/>
      <c r="D32" s="56"/>
    </row>
    <row r="33" spans="1:4" ht="15">
      <c r="A33" s="56"/>
      <c r="B33" s="58"/>
      <c r="C33" s="56"/>
      <c r="D33" s="56"/>
    </row>
    <row r="34" spans="1:4" ht="15">
      <c r="A34" s="56"/>
      <c r="B34" s="58"/>
      <c r="C34" s="56"/>
      <c r="D34" s="56"/>
    </row>
    <row r="35" spans="1:4" ht="15">
      <c r="A35" s="56"/>
      <c r="B35" s="58"/>
      <c r="C35" s="56"/>
      <c r="D35" s="56"/>
    </row>
    <row r="36" spans="1:4" ht="15">
      <c r="A36" s="56"/>
      <c r="B36" s="58"/>
      <c r="C36" s="56"/>
      <c r="D36" s="56"/>
    </row>
    <row r="37" spans="1:4" ht="15">
      <c r="A37" s="56"/>
      <c r="B37" s="58"/>
      <c r="C37" s="56"/>
      <c r="D37" s="56"/>
    </row>
    <row r="38" spans="1:4" ht="15">
      <c r="A38" s="56"/>
      <c r="B38" s="58"/>
      <c r="C38" s="56"/>
      <c r="D38" s="56"/>
    </row>
    <row r="39" spans="1:4" ht="15">
      <c r="A39" s="56"/>
      <c r="B39" s="58"/>
      <c r="C39" s="56"/>
      <c r="D39" s="56"/>
    </row>
    <row r="40" spans="1:4" ht="15">
      <c r="A40" s="56"/>
      <c r="B40" s="58"/>
      <c r="C40" s="56"/>
      <c r="D40" s="56"/>
    </row>
    <row r="41" spans="1:4" ht="15">
      <c r="A41" s="56"/>
      <c r="B41" s="58"/>
      <c r="C41" s="56"/>
      <c r="D41" s="56"/>
    </row>
    <row r="42" spans="1:4" ht="15">
      <c r="A42" s="56"/>
      <c r="B42" s="58"/>
      <c r="C42" s="56"/>
      <c r="D42" s="56"/>
    </row>
    <row r="43" spans="1:4" ht="15">
      <c r="A43" s="56"/>
      <c r="B43" s="58"/>
      <c r="C43" s="56"/>
      <c r="D43" s="56"/>
    </row>
    <row r="44" spans="1:4" ht="15">
      <c r="A44" s="56"/>
      <c r="B44" s="58"/>
      <c r="C44" s="56"/>
      <c r="D44" s="56"/>
    </row>
    <row r="45" spans="1:4" ht="15">
      <c r="A45" s="56"/>
      <c r="B45" s="58"/>
      <c r="C45" s="56"/>
      <c r="D45" s="56"/>
    </row>
    <row r="46" spans="1:4" ht="15">
      <c r="A46" s="56"/>
      <c r="B46" s="58"/>
      <c r="C46" s="56"/>
      <c r="D46" s="56"/>
    </row>
    <row r="47" spans="1:4" ht="15">
      <c r="A47" s="56"/>
      <c r="B47" s="58"/>
      <c r="C47" s="56"/>
      <c r="D47" s="56"/>
    </row>
    <row r="48" spans="1:4" ht="12.75">
      <c r="B48" s="59"/>
    </row>
    <row r="49" spans="1:4" ht="12.75">
      <c r="B49" s="59"/>
    </row>
    <row r="50" spans="1:4" ht="12.75">
      <c r="A50" s="78" t="s">
        <v>104</v>
      </c>
      <c r="B50" s="79"/>
      <c r="C50" s="79"/>
      <c r="D50" s="79"/>
    </row>
    <row r="51" spans="1:4" ht="12.75">
      <c r="B51" s="59"/>
    </row>
    <row r="52" spans="1:4" ht="12.75">
      <c r="B52" s="59"/>
    </row>
    <row r="53" spans="1:4" ht="12.75">
      <c r="B53" s="59"/>
    </row>
    <row r="54" spans="1:4" ht="12.75">
      <c r="B54" s="59"/>
    </row>
    <row r="55" spans="1:4" ht="12.75">
      <c r="B55" s="59"/>
    </row>
    <row r="56" spans="1:4" ht="12.75">
      <c r="B56" s="59"/>
    </row>
    <row r="57" spans="1:4" ht="12.75">
      <c r="B57" s="59"/>
    </row>
    <row r="58" spans="1:4" ht="12.75">
      <c r="B58" s="59"/>
    </row>
    <row r="59" spans="1:4" ht="12.75">
      <c r="B59" s="59"/>
    </row>
    <row r="60" spans="1:4" ht="12.75">
      <c r="B60" s="59"/>
    </row>
    <row r="61" spans="1:4" ht="12.75">
      <c r="B61" s="59"/>
    </row>
    <row r="62" spans="1:4" ht="12.75">
      <c r="B62" s="59"/>
    </row>
    <row r="63" spans="1:4" ht="12.75">
      <c r="B63" s="59"/>
    </row>
    <row r="64" spans="1:4" ht="12.75">
      <c r="B64" s="59"/>
    </row>
    <row r="65" spans="2:2" ht="12.75">
      <c r="B65" s="59"/>
    </row>
    <row r="66" spans="2:2" ht="12.75">
      <c r="B66" s="59"/>
    </row>
    <row r="67" spans="2:2" ht="12.75">
      <c r="B67" s="59"/>
    </row>
    <row r="68" spans="2:2" ht="12.75">
      <c r="B68" s="59"/>
    </row>
    <row r="69" spans="2:2" ht="12.75">
      <c r="B69" s="59"/>
    </row>
    <row r="70" spans="2:2" ht="12.75">
      <c r="B70" s="59"/>
    </row>
    <row r="71" spans="2:2" ht="12.75">
      <c r="B71" s="59"/>
    </row>
    <row r="72" spans="2:2" ht="12.75">
      <c r="B72" s="59"/>
    </row>
    <row r="73" spans="2:2" ht="12.75">
      <c r="B73" s="59"/>
    </row>
    <row r="74" spans="2:2" ht="12.75">
      <c r="B74" s="59"/>
    </row>
    <row r="75" spans="2:2" ht="12.75">
      <c r="B75" s="59"/>
    </row>
    <row r="76" spans="2:2" ht="12.75">
      <c r="B76" s="59"/>
    </row>
    <row r="77" spans="2:2" ht="12.75">
      <c r="B77" s="59"/>
    </row>
    <row r="78" spans="2:2" ht="12.75">
      <c r="B78" s="59"/>
    </row>
    <row r="79" spans="2:2" ht="12.75">
      <c r="B79" s="59"/>
    </row>
    <row r="80" spans="2:2" ht="12.75">
      <c r="B80" s="59"/>
    </row>
    <row r="81" spans="2:2" ht="12.75">
      <c r="B81" s="59"/>
    </row>
    <row r="82" spans="2:2" ht="12.75">
      <c r="B82" s="59"/>
    </row>
    <row r="83" spans="2:2" ht="12.75">
      <c r="B83" s="59"/>
    </row>
    <row r="84" spans="2:2" ht="12.75">
      <c r="B84" s="59"/>
    </row>
    <row r="85" spans="2:2" ht="12.75">
      <c r="B85" s="59"/>
    </row>
    <row r="86" spans="2:2" ht="12.75">
      <c r="B86" s="59"/>
    </row>
    <row r="87" spans="2:2" ht="12.75">
      <c r="B87" s="59"/>
    </row>
    <row r="88" spans="2:2" ht="12.75">
      <c r="B88" s="59"/>
    </row>
    <row r="89" spans="2:2" ht="12.75">
      <c r="B89" s="59"/>
    </row>
    <row r="90" spans="2:2" ht="12.75">
      <c r="B90" s="59"/>
    </row>
    <row r="91" spans="2:2" ht="12.75">
      <c r="B91" s="59"/>
    </row>
    <row r="92" spans="2:2" ht="12.75">
      <c r="B92" s="59"/>
    </row>
    <row r="93" spans="2:2" ht="12.75">
      <c r="B93" s="59"/>
    </row>
    <row r="94" spans="2:2" ht="12.75">
      <c r="B94" s="59"/>
    </row>
    <row r="95" spans="2:2" ht="12.75">
      <c r="B95" s="59"/>
    </row>
    <row r="96" spans="2:2" ht="12.75">
      <c r="B96" s="59"/>
    </row>
    <row r="97" spans="2:2" ht="12.75">
      <c r="B97" s="59"/>
    </row>
    <row r="98" spans="2:2" ht="12.75">
      <c r="B98" s="59"/>
    </row>
    <row r="99" spans="2:2" ht="12.75">
      <c r="B99" s="59"/>
    </row>
    <row r="100" spans="2:2" ht="12.75">
      <c r="B100" s="59"/>
    </row>
    <row r="101" spans="2:2" ht="12.75">
      <c r="B101" s="59"/>
    </row>
    <row r="102" spans="2:2" ht="12.75">
      <c r="B102" s="59"/>
    </row>
    <row r="103" spans="2:2" ht="12.75">
      <c r="B103" s="59"/>
    </row>
    <row r="104" spans="2:2" ht="12.75">
      <c r="B104" s="59"/>
    </row>
    <row r="105" spans="2:2" ht="12.75">
      <c r="B105" s="59"/>
    </row>
    <row r="106" spans="2:2" ht="12.75">
      <c r="B106" s="59"/>
    </row>
    <row r="107" spans="2:2" ht="12.75">
      <c r="B107" s="59"/>
    </row>
    <row r="108" spans="2:2" ht="12.75">
      <c r="B108" s="59"/>
    </row>
    <row r="109" spans="2:2" ht="12.75">
      <c r="B109" s="59"/>
    </row>
    <row r="110" spans="2:2" ht="12.75">
      <c r="B110" s="59"/>
    </row>
    <row r="111" spans="2:2" ht="12.75">
      <c r="B111" s="59"/>
    </row>
    <row r="112" spans="2:2" ht="12.75">
      <c r="B112" s="59"/>
    </row>
    <row r="113" spans="2:2" ht="12.75">
      <c r="B113" s="59"/>
    </row>
    <row r="114" spans="2:2" ht="12.75">
      <c r="B114" s="59"/>
    </row>
    <row r="115" spans="2:2" ht="12.75">
      <c r="B115" s="59"/>
    </row>
    <row r="116" spans="2:2" ht="12.75">
      <c r="B116" s="59"/>
    </row>
    <row r="117" spans="2:2" ht="12.75">
      <c r="B117" s="59"/>
    </row>
    <row r="118" spans="2:2" ht="12.75">
      <c r="B118" s="59"/>
    </row>
    <row r="119" spans="2:2" ht="12.75">
      <c r="B119" s="59"/>
    </row>
    <row r="120" spans="2:2" ht="12.75">
      <c r="B120" s="59"/>
    </row>
    <row r="121" spans="2:2" ht="12.75">
      <c r="B121" s="59"/>
    </row>
    <row r="122" spans="2:2" ht="12.75">
      <c r="B122" s="59"/>
    </row>
    <row r="123" spans="2:2" ht="12.75">
      <c r="B123" s="59"/>
    </row>
    <row r="124" spans="2:2" ht="12.75">
      <c r="B124" s="59"/>
    </row>
    <row r="125" spans="2:2" ht="12.75">
      <c r="B125" s="59"/>
    </row>
    <row r="126" spans="2:2" ht="12.75">
      <c r="B126" s="59"/>
    </row>
    <row r="127" spans="2:2" ht="12.75">
      <c r="B127" s="59"/>
    </row>
    <row r="128" spans="2:2" ht="12.75">
      <c r="B128" s="59"/>
    </row>
    <row r="129" spans="2:2" ht="12.75">
      <c r="B129" s="59"/>
    </row>
    <row r="130" spans="2:2" ht="12.75">
      <c r="B130" s="59"/>
    </row>
    <row r="131" spans="2:2" ht="12.75">
      <c r="B131" s="59"/>
    </row>
    <row r="132" spans="2:2" ht="12.75">
      <c r="B132" s="59"/>
    </row>
    <row r="133" spans="2:2" ht="12.75">
      <c r="B133" s="59"/>
    </row>
    <row r="134" spans="2:2" ht="12.75">
      <c r="B134" s="59"/>
    </row>
    <row r="135" spans="2:2" ht="12.75">
      <c r="B135" s="59"/>
    </row>
    <row r="136" spans="2:2" ht="12.75">
      <c r="B136" s="59"/>
    </row>
    <row r="137" spans="2:2" ht="12.75">
      <c r="B137" s="59"/>
    </row>
    <row r="138" spans="2:2" ht="12.75">
      <c r="B138" s="59"/>
    </row>
    <row r="139" spans="2:2" ht="12.75">
      <c r="B139" s="59"/>
    </row>
    <row r="140" spans="2:2" ht="12.75">
      <c r="B140" s="59"/>
    </row>
    <row r="141" spans="2:2" ht="12.75">
      <c r="B141" s="59"/>
    </row>
    <row r="142" spans="2:2" ht="12.75">
      <c r="B142" s="59"/>
    </row>
    <row r="143" spans="2:2" ht="12.75">
      <c r="B143" s="59"/>
    </row>
    <row r="144" spans="2:2" ht="12.75">
      <c r="B144" s="59"/>
    </row>
    <row r="145" spans="2:2" ht="12.75">
      <c r="B145" s="59"/>
    </row>
    <row r="146" spans="2:2" ht="12.75">
      <c r="B146" s="59"/>
    </row>
    <row r="147" spans="2:2" ht="12.75">
      <c r="B147" s="59"/>
    </row>
    <row r="148" spans="2:2" ht="12.75">
      <c r="B148" s="59"/>
    </row>
    <row r="149" spans="2:2" ht="12.75">
      <c r="B149" s="59"/>
    </row>
    <row r="150" spans="2:2" ht="12.75">
      <c r="B150" s="59"/>
    </row>
    <row r="151" spans="2:2" ht="12.75">
      <c r="B151" s="59"/>
    </row>
    <row r="152" spans="2:2" ht="12.75">
      <c r="B152" s="59"/>
    </row>
    <row r="153" spans="2:2" ht="12.75">
      <c r="B153" s="59"/>
    </row>
    <row r="154" spans="2:2" ht="12.75">
      <c r="B154" s="59"/>
    </row>
    <row r="155" spans="2:2" ht="12.75">
      <c r="B155" s="59"/>
    </row>
    <row r="156" spans="2:2" ht="12.75">
      <c r="B156" s="59"/>
    </row>
    <row r="157" spans="2:2" ht="12.75">
      <c r="B157" s="59"/>
    </row>
    <row r="158" spans="2:2" ht="12.75">
      <c r="B158" s="59"/>
    </row>
    <row r="159" spans="2:2" ht="12.75">
      <c r="B159" s="59"/>
    </row>
    <row r="160" spans="2:2" ht="12.75">
      <c r="B160" s="59"/>
    </row>
    <row r="161" spans="2:2" ht="12.75">
      <c r="B161" s="59"/>
    </row>
    <row r="162" spans="2:2" ht="12.75">
      <c r="B162" s="59"/>
    </row>
    <row r="163" spans="2:2" ht="12.75">
      <c r="B163" s="59"/>
    </row>
    <row r="164" spans="2:2" ht="12.75">
      <c r="B164" s="59"/>
    </row>
    <row r="165" spans="2:2" ht="12.75">
      <c r="B165" s="59"/>
    </row>
    <row r="166" spans="2:2" ht="12.75">
      <c r="B166" s="59"/>
    </row>
    <row r="167" spans="2:2" ht="12.75">
      <c r="B167" s="59"/>
    </row>
    <row r="168" spans="2:2" ht="12.75">
      <c r="B168" s="59"/>
    </row>
    <row r="169" spans="2:2" ht="12.75">
      <c r="B169" s="59"/>
    </row>
    <row r="170" spans="2:2" ht="12.75">
      <c r="B170" s="59"/>
    </row>
    <row r="171" spans="2:2" ht="12.75">
      <c r="B171" s="59"/>
    </row>
    <row r="172" spans="2:2" ht="12.75">
      <c r="B172" s="59"/>
    </row>
    <row r="173" spans="2:2" ht="12.75">
      <c r="B173" s="59"/>
    </row>
    <row r="174" spans="2:2" ht="12.75">
      <c r="B174" s="59"/>
    </row>
    <row r="175" spans="2:2" ht="12.75">
      <c r="B175" s="59"/>
    </row>
    <row r="176" spans="2:2" ht="12.75">
      <c r="B176" s="59"/>
    </row>
    <row r="177" spans="2:2" ht="12.75">
      <c r="B177" s="59"/>
    </row>
    <row r="178" spans="2:2" ht="12.75">
      <c r="B178" s="59"/>
    </row>
    <row r="179" spans="2:2" ht="12.75">
      <c r="B179" s="59"/>
    </row>
    <row r="180" spans="2:2" ht="12.75">
      <c r="B180" s="59"/>
    </row>
    <row r="181" spans="2:2" ht="12.75">
      <c r="B181" s="59"/>
    </row>
    <row r="182" spans="2:2" ht="12.75">
      <c r="B182" s="59"/>
    </row>
    <row r="183" spans="2:2" ht="12.75">
      <c r="B183" s="59"/>
    </row>
    <row r="184" spans="2:2" ht="12.75">
      <c r="B184" s="59"/>
    </row>
    <row r="185" spans="2:2" ht="12.75">
      <c r="B185" s="59"/>
    </row>
    <row r="186" spans="2:2" ht="12.75">
      <c r="B186" s="59"/>
    </row>
    <row r="187" spans="2:2" ht="12.75">
      <c r="B187" s="59"/>
    </row>
    <row r="188" spans="2:2" ht="12.75">
      <c r="B188" s="59"/>
    </row>
    <row r="189" spans="2:2" ht="12.75">
      <c r="B189" s="59"/>
    </row>
    <row r="190" spans="2:2" ht="12.75">
      <c r="B190" s="59"/>
    </row>
    <row r="191" spans="2:2" ht="12.75">
      <c r="B191" s="59"/>
    </row>
    <row r="192" spans="2:2" ht="12.75">
      <c r="B192" s="59"/>
    </row>
    <row r="193" spans="2:2" ht="12.75">
      <c r="B193" s="59"/>
    </row>
    <row r="194" spans="2:2" ht="12.75">
      <c r="B194" s="59"/>
    </row>
    <row r="195" spans="2:2" ht="12.75">
      <c r="B195" s="59"/>
    </row>
    <row r="196" spans="2:2" ht="12.75">
      <c r="B196" s="59"/>
    </row>
    <row r="197" spans="2:2" ht="12.75">
      <c r="B197" s="59"/>
    </row>
    <row r="198" spans="2:2" ht="12.75">
      <c r="B198" s="59"/>
    </row>
    <row r="199" spans="2:2" ht="12.75">
      <c r="B199" s="59"/>
    </row>
    <row r="200" spans="2:2" ht="12.75">
      <c r="B200" s="59"/>
    </row>
    <row r="201" spans="2:2" ht="12.75">
      <c r="B201" s="59"/>
    </row>
    <row r="202" spans="2:2" ht="12.75">
      <c r="B202" s="59"/>
    </row>
    <row r="203" spans="2:2" ht="12.75">
      <c r="B203" s="59"/>
    </row>
    <row r="204" spans="2:2" ht="12.75">
      <c r="B204" s="59"/>
    </row>
    <row r="205" spans="2:2" ht="12.75">
      <c r="B205" s="59"/>
    </row>
    <row r="206" spans="2:2" ht="12.75">
      <c r="B206" s="59"/>
    </row>
    <row r="207" spans="2:2" ht="12.75">
      <c r="B207" s="59"/>
    </row>
    <row r="208" spans="2:2" ht="12.75">
      <c r="B208" s="59"/>
    </row>
    <row r="209" spans="2:2" ht="12.75">
      <c r="B209" s="59"/>
    </row>
    <row r="210" spans="2:2" ht="12.75">
      <c r="B210" s="59"/>
    </row>
    <row r="211" spans="2:2" ht="12.75">
      <c r="B211" s="59"/>
    </row>
    <row r="212" spans="2:2" ht="12.75">
      <c r="B212" s="59"/>
    </row>
    <row r="213" spans="2:2" ht="12.75">
      <c r="B213" s="59"/>
    </row>
    <row r="214" spans="2:2" ht="12.75">
      <c r="B214" s="59"/>
    </row>
    <row r="215" spans="2:2" ht="12.75">
      <c r="B215" s="59"/>
    </row>
    <row r="216" spans="2:2" ht="12.75">
      <c r="B216" s="59"/>
    </row>
    <row r="217" spans="2:2" ht="12.75">
      <c r="B217" s="59"/>
    </row>
    <row r="218" spans="2:2" ht="12.75">
      <c r="B218" s="59"/>
    </row>
    <row r="219" spans="2:2" ht="12.75">
      <c r="B219" s="59"/>
    </row>
    <row r="220" spans="2:2" ht="12.75">
      <c r="B220" s="59"/>
    </row>
    <row r="221" spans="2:2" ht="12.75">
      <c r="B221" s="59"/>
    </row>
    <row r="222" spans="2:2" ht="12.75">
      <c r="B222" s="59"/>
    </row>
    <row r="223" spans="2:2" ht="12.75">
      <c r="B223" s="59"/>
    </row>
    <row r="224" spans="2:2" ht="12.75">
      <c r="B224" s="59"/>
    </row>
    <row r="225" spans="2:2" ht="12.75">
      <c r="B225" s="59"/>
    </row>
    <row r="226" spans="2:2" ht="12.75">
      <c r="B226" s="59"/>
    </row>
    <row r="227" spans="2:2" ht="12.75">
      <c r="B227" s="59"/>
    </row>
    <row r="228" spans="2:2" ht="12.75">
      <c r="B228" s="59"/>
    </row>
    <row r="229" spans="2:2" ht="12.75">
      <c r="B229" s="59"/>
    </row>
    <row r="230" spans="2:2" ht="12.75">
      <c r="B230" s="59"/>
    </row>
    <row r="231" spans="2:2" ht="12.75">
      <c r="B231" s="59"/>
    </row>
    <row r="232" spans="2:2" ht="12.75">
      <c r="B232" s="59"/>
    </row>
    <row r="233" spans="2:2" ht="12.75">
      <c r="B233" s="59"/>
    </row>
    <row r="234" spans="2:2" ht="12.75">
      <c r="B234" s="59"/>
    </row>
    <row r="235" spans="2:2" ht="12.75">
      <c r="B235" s="59"/>
    </row>
    <row r="236" spans="2:2" ht="12.75">
      <c r="B236" s="59"/>
    </row>
    <row r="237" spans="2:2" ht="12.75">
      <c r="B237" s="59"/>
    </row>
    <row r="238" spans="2:2" ht="12.75">
      <c r="B238" s="59"/>
    </row>
    <row r="239" spans="2:2" ht="12.75">
      <c r="B239" s="59"/>
    </row>
    <row r="240" spans="2:2" ht="12.75">
      <c r="B240" s="59"/>
    </row>
    <row r="241" spans="2:2" ht="12.75">
      <c r="B241" s="59"/>
    </row>
    <row r="242" spans="2:2" ht="12.75">
      <c r="B242" s="59"/>
    </row>
    <row r="243" spans="2:2" ht="12.75">
      <c r="B243" s="59"/>
    </row>
    <row r="244" spans="2:2" ht="12.75">
      <c r="B244" s="59"/>
    </row>
    <row r="245" spans="2:2" ht="12.75">
      <c r="B245" s="59"/>
    </row>
    <row r="246" spans="2:2" ht="12.75">
      <c r="B246" s="59"/>
    </row>
    <row r="247" spans="2:2" ht="12.75">
      <c r="B247" s="59"/>
    </row>
    <row r="248" spans="2:2" ht="12.75">
      <c r="B248" s="59"/>
    </row>
    <row r="249" spans="2:2" ht="12.75">
      <c r="B249" s="59"/>
    </row>
    <row r="250" spans="2:2" ht="12.75">
      <c r="B250" s="59"/>
    </row>
    <row r="251" spans="2:2" ht="12.75">
      <c r="B251" s="59"/>
    </row>
    <row r="252" spans="2:2" ht="12.75">
      <c r="B252" s="59"/>
    </row>
    <row r="253" spans="2:2" ht="12.75">
      <c r="B253" s="59"/>
    </row>
    <row r="254" spans="2:2" ht="12.75">
      <c r="B254" s="59"/>
    </row>
    <row r="255" spans="2:2" ht="12.75">
      <c r="B255" s="59"/>
    </row>
    <row r="256" spans="2:2" ht="12.75">
      <c r="B256" s="59"/>
    </row>
    <row r="257" spans="2:2" ht="12.75">
      <c r="B257" s="59"/>
    </row>
    <row r="258" spans="2:2" ht="12.75">
      <c r="B258" s="59"/>
    </row>
    <row r="259" spans="2:2" ht="12.75">
      <c r="B259" s="59"/>
    </row>
    <row r="260" spans="2:2" ht="12.75">
      <c r="B260" s="59"/>
    </row>
    <row r="261" spans="2:2" ht="12.75">
      <c r="B261" s="59"/>
    </row>
    <row r="262" spans="2:2" ht="12.75">
      <c r="B262" s="59"/>
    </row>
    <row r="263" spans="2:2" ht="12.75">
      <c r="B263" s="59"/>
    </row>
    <row r="264" spans="2:2" ht="12.75">
      <c r="B264" s="59"/>
    </row>
    <row r="265" spans="2:2" ht="12.75">
      <c r="B265" s="59"/>
    </row>
    <row r="266" spans="2:2" ht="12.75">
      <c r="B266" s="59"/>
    </row>
    <row r="267" spans="2:2" ht="12.75">
      <c r="B267" s="59"/>
    </row>
    <row r="268" spans="2:2" ht="12.75">
      <c r="B268" s="59"/>
    </row>
    <row r="269" spans="2:2" ht="12.75">
      <c r="B269" s="59"/>
    </row>
    <row r="270" spans="2:2" ht="12.75">
      <c r="B270" s="59"/>
    </row>
    <row r="271" spans="2:2" ht="12.75">
      <c r="B271" s="59"/>
    </row>
    <row r="272" spans="2:2" ht="12.75">
      <c r="B272" s="59"/>
    </row>
    <row r="273" spans="2:2" ht="12.75">
      <c r="B273" s="59"/>
    </row>
    <row r="274" spans="2:2" ht="12.75">
      <c r="B274" s="59"/>
    </row>
    <row r="275" spans="2:2" ht="12.75">
      <c r="B275" s="59"/>
    </row>
    <row r="276" spans="2:2" ht="12.75">
      <c r="B276" s="59"/>
    </row>
    <row r="277" spans="2:2" ht="12.75">
      <c r="B277" s="59"/>
    </row>
    <row r="278" spans="2:2" ht="12.75">
      <c r="B278" s="59"/>
    </row>
    <row r="279" spans="2:2" ht="12.75">
      <c r="B279" s="59"/>
    </row>
    <row r="280" spans="2:2" ht="12.75">
      <c r="B280" s="59"/>
    </row>
    <row r="281" spans="2:2" ht="12.75">
      <c r="B281" s="59"/>
    </row>
    <row r="282" spans="2:2" ht="12.75">
      <c r="B282" s="59"/>
    </row>
    <row r="283" spans="2:2" ht="12.75">
      <c r="B283" s="59"/>
    </row>
    <row r="284" spans="2:2" ht="12.75">
      <c r="B284" s="59"/>
    </row>
    <row r="285" spans="2:2" ht="12.75">
      <c r="B285" s="59"/>
    </row>
    <row r="286" spans="2:2" ht="12.75">
      <c r="B286" s="59"/>
    </row>
    <row r="287" spans="2:2" ht="12.75">
      <c r="B287" s="59"/>
    </row>
    <row r="288" spans="2:2" ht="12.75">
      <c r="B288" s="59"/>
    </row>
    <row r="289" spans="2:2" ht="12.75">
      <c r="B289" s="59"/>
    </row>
    <row r="290" spans="2:2" ht="12.75">
      <c r="B290" s="59"/>
    </row>
    <row r="291" spans="2:2" ht="12.75">
      <c r="B291" s="59"/>
    </row>
    <row r="292" spans="2:2" ht="12.75">
      <c r="B292" s="59"/>
    </row>
    <row r="293" spans="2:2" ht="12.75">
      <c r="B293" s="59"/>
    </row>
    <row r="294" spans="2:2" ht="12.75">
      <c r="B294" s="59"/>
    </row>
    <row r="295" spans="2:2" ht="12.75">
      <c r="B295" s="59"/>
    </row>
    <row r="296" spans="2:2" ht="12.75">
      <c r="B296" s="59"/>
    </row>
    <row r="297" spans="2:2" ht="12.75">
      <c r="B297" s="59"/>
    </row>
    <row r="298" spans="2:2" ht="12.75">
      <c r="B298" s="59"/>
    </row>
    <row r="299" spans="2:2" ht="12.75">
      <c r="B299" s="59"/>
    </row>
    <row r="300" spans="2:2" ht="12.75">
      <c r="B300" s="59"/>
    </row>
    <row r="301" spans="2:2" ht="12.75">
      <c r="B301" s="59"/>
    </row>
    <row r="302" spans="2:2" ht="12.75">
      <c r="B302" s="59"/>
    </row>
    <row r="303" spans="2:2" ht="12.75">
      <c r="B303" s="59"/>
    </row>
    <row r="304" spans="2:2" ht="12.75">
      <c r="B304" s="59"/>
    </row>
    <row r="305" spans="2:2" ht="12.75">
      <c r="B305" s="59"/>
    </row>
    <row r="306" spans="2:2" ht="12.75">
      <c r="B306" s="59"/>
    </row>
    <row r="307" spans="2:2" ht="12.75">
      <c r="B307" s="59"/>
    </row>
    <row r="308" spans="2:2" ht="12.75">
      <c r="B308" s="59"/>
    </row>
    <row r="309" spans="2:2" ht="12.75">
      <c r="B309" s="59"/>
    </row>
    <row r="310" spans="2:2" ht="12.75">
      <c r="B310" s="59"/>
    </row>
    <row r="311" spans="2:2" ht="12.75">
      <c r="B311" s="59"/>
    </row>
    <row r="312" spans="2:2" ht="12.75">
      <c r="B312" s="59"/>
    </row>
    <row r="313" spans="2:2" ht="12.75">
      <c r="B313" s="59"/>
    </row>
    <row r="314" spans="2:2" ht="12.75">
      <c r="B314" s="59"/>
    </row>
    <row r="315" spans="2:2" ht="12.75">
      <c r="B315" s="59"/>
    </row>
    <row r="316" spans="2:2" ht="12.75">
      <c r="B316" s="59"/>
    </row>
    <row r="317" spans="2:2" ht="12.75">
      <c r="B317" s="59"/>
    </row>
    <row r="318" spans="2:2" ht="12.75">
      <c r="B318" s="59"/>
    </row>
    <row r="319" spans="2:2" ht="12.75">
      <c r="B319" s="59"/>
    </row>
    <row r="320" spans="2:2" ht="12.75">
      <c r="B320" s="59"/>
    </row>
    <row r="321" spans="2:2" ht="12.75">
      <c r="B321" s="59"/>
    </row>
    <row r="322" spans="2:2" ht="12.75">
      <c r="B322" s="59"/>
    </row>
    <row r="323" spans="2:2" ht="12.75">
      <c r="B323" s="59"/>
    </row>
    <row r="324" spans="2:2" ht="12.75">
      <c r="B324" s="59"/>
    </row>
    <row r="325" spans="2:2" ht="12.75">
      <c r="B325" s="59"/>
    </row>
    <row r="326" spans="2:2" ht="12.75">
      <c r="B326" s="59"/>
    </row>
    <row r="327" spans="2:2" ht="12.75">
      <c r="B327" s="59"/>
    </row>
    <row r="328" spans="2:2" ht="12.75">
      <c r="B328" s="59"/>
    </row>
    <row r="329" spans="2:2" ht="12.75">
      <c r="B329" s="59"/>
    </row>
    <row r="330" spans="2:2" ht="12.75">
      <c r="B330" s="59"/>
    </row>
    <row r="331" spans="2:2" ht="12.75">
      <c r="B331" s="59"/>
    </row>
    <row r="332" spans="2:2" ht="12.75">
      <c r="B332" s="59"/>
    </row>
    <row r="333" spans="2:2" ht="12.75">
      <c r="B333" s="59"/>
    </row>
    <row r="334" spans="2:2" ht="12.75">
      <c r="B334" s="59"/>
    </row>
    <row r="335" spans="2:2" ht="12.75">
      <c r="B335" s="59"/>
    </row>
    <row r="336" spans="2:2" ht="12.75">
      <c r="B336" s="59"/>
    </row>
    <row r="337" spans="2:2" ht="12.75">
      <c r="B337" s="59"/>
    </row>
    <row r="338" spans="2:2" ht="12.75">
      <c r="B338" s="59"/>
    </row>
    <row r="339" spans="2:2" ht="12.75">
      <c r="B339" s="59"/>
    </row>
    <row r="340" spans="2:2" ht="12.75">
      <c r="B340" s="59"/>
    </row>
    <row r="341" spans="2:2" ht="12.75">
      <c r="B341" s="59"/>
    </row>
    <row r="342" spans="2:2" ht="12.75">
      <c r="B342" s="59"/>
    </row>
    <row r="343" spans="2:2" ht="12.75">
      <c r="B343" s="59"/>
    </row>
    <row r="344" spans="2:2" ht="12.75">
      <c r="B344" s="59"/>
    </row>
    <row r="345" spans="2:2" ht="12.75">
      <c r="B345" s="59"/>
    </row>
    <row r="346" spans="2:2" ht="12.75">
      <c r="B346" s="59"/>
    </row>
    <row r="347" spans="2:2" ht="12.75">
      <c r="B347" s="59"/>
    </row>
    <row r="348" spans="2:2" ht="12.75">
      <c r="B348" s="59"/>
    </row>
    <row r="349" spans="2:2" ht="12.75">
      <c r="B349" s="59"/>
    </row>
    <row r="350" spans="2:2" ht="12.75">
      <c r="B350" s="59"/>
    </row>
    <row r="351" spans="2:2" ht="12.75">
      <c r="B351" s="59"/>
    </row>
    <row r="352" spans="2:2" ht="12.75">
      <c r="B352" s="59"/>
    </row>
    <row r="353" spans="2:2" ht="12.75">
      <c r="B353" s="59"/>
    </row>
    <row r="354" spans="2:2" ht="12.75">
      <c r="B354" s="59"/>
    </row>
    <row r="355" spans="2:2" ht="12.75">
      <c r="B355" s="59"/>
    </row>
    <row r="356" spans="2:2" ht="12.75">
      <c r="B356" s="59"/>
    </row>
    <row r="357" spans="2:2" ht="12.75">
      <c r="B357" s="59"/>
    </row>
    <row r="358" spans="2:2" ht="12.75">
      <c r="B358" s="59"/>
    </row>
    <row r="359" spans="2:2" ht="12.75">
      <c r="B359" s="59"/>
    </row>
    <row r="360" spans="2:2" ht="12.75">
      <c r="B360" s="59"/>
    </row>
    <row r="361" spans="2:2" ht="12.75">
      <c r="B361" s="59"/>
    </row>
    <row r="362" spans="2:2" ht="12.75">
      <c r="B362" s="59"/>
    </row>
    <row r="363" spans="2:2" ht="12.75">
      <c r="B363" s="59"/>
    </row>
    <row r="364" spans="2:2" ht="12.75">
      <c r="B364" s="59"/>
    </row>
    <row r="365" spans="2:2" ht="12.75">
      <c r="B365" s="59"/>
    </row>
    <row r="366" spans="2:2" ht="12.75">
      <c r="B366" s="59"/>
    </row>
    <row r="367" spans="2:2" ht="12.75">
      <c r="B367" s="59"/>
    </row>
    <row r="368" spans="2:2" ht="12.75">
      <c r="B368" s="59"/>
    </row>
    <row r="369" spans="2:2" ht="12.75">
      <c r="B369" s="59"/>
    </row>
    <row r="370" spans="2:2" ht="12.75">
      <c r="B370" s="59"/>
    </row>
    <row r="371" spans="2:2" ht="12.75">
      <c r="B371" s="59"/>
    </row>
    <row r="372" spans="2:2" ht="12.75">
      <c r="B372" s="59"/>
    </row>
    <row r="373" spans="2:2" ht="12.75">
      <c r="B373" s="59"/>
    </row>
    <row r="374" spans="2:2" ht="12.75">
      <c r="B374" s="59"/>
    </row>
    <row r="375" spans="2:2" ht="12.75">
      <c r="B375" s="59"/>
    </row>
    <row r="376" spans="2:2" ht="12.75">
      <c r="B376" s="59"/>
    </row>
    <row r="377" spans="2:2" ht="12.75">
      <c r="B377" s="59"/>
    </row>
    <row r="378" spans="2:2" ht="12.75">
      <c r="B378" s="59"/>
    </row>
    <row r="379" spans="2:2" ht="12.75">
      <c r="B379" s="59"/>
    </row>
    <row r="380" spans="2:2" ht="12.75">
      <c r="B380" s="59"/>
    </row>
    <row r="381" spans="2:2" ht="12.75">
      <c r="B381" s="59"/>
    </row>
    <row r="382" spans="2:2" ht="12.75">
      <c r="B382" s="59"/>
    </row>
    <row r="383" spans="2:2" ht="12.75">
      <c r="B383" s="59"/>
    </row>
    <row r="384" spans="2:2" ht="12.75">
      <c r="B384" s="59"/>
    </row>
    <row r="385" spans="2:2" ht="12.75">
      <c r="B385" s="59"/>
    </row>
    <row r="386" spans="2:2" ht="12.75">
      <c r="B386" s="59"/>
    </row>
    <row r="387" spans="2:2" ht="12.75">
      <c r="B387" s="59"/>
    </row>
    <row r="388" spans="2:2" ht="12.75">
      <c r="B388" s="59"/>
    </row>
    <row r="389" spans="2:2" ht="12.75">
      <c r="B389" s="59"/>
    </row>
    <row r="390" spans="2:2" ht="12.75">
      <c r="B390" s="59"/>
    </row>
    <row r="391" spans="2:2" ht="12.75">
      <c r="B391" s="59"/>
    </row>
    <row r="392" spans="2:2" ht="12.75">
      <c r="B392" s="59"/>
    </row>
    <row r="393" spans="2:2" ht="12.75">
      <c r="B393" s="59"/>
    </row>
    <row r="394" spans="2:2" ht="12.75">
      <c r="B394" s="59"/>
    </row>
    <row r="395" spans="2:2" ht="12.75">
      <c r="B395" s="59"/>
    </row>
    <row r="396" spans="2:2" ht="12.75">
      <c r="B396" s="59"/>
    </row>
    <row r="397" spans="2:2" ht="12.75">
      <c r="B397" s="59"/>
    </row>
    <row r="398" spans="2:2" ht="12.75">
      <c r="B398" s="59"/>
    </row>
    <row r="399" spans="2:2" ht="12.75">
      <c r="B399" s="59"/>
    </row>
    <row r="400" spans="2:2" ht="12.75">
      <c r="B400" s="59"/>
    </row>
    <row r="401" spans="2:2" ht="12.75">
      <c r="B401" s="59"/>
    </row>
    <row r="402" spans="2:2" ht="12.75">
      <c r="B402" s="59"/>
    </row>
    <row r="403" spans="2:2" ht="12.75">
      <c r="B403" s="59"/>
    </row>
    <row r="404" spans="2:2" ht="12.75">
      <c r="B404" s="59"/>
    </row>
    <row r="405" spans="2:2" ht="12.75">
      <c r="B405" s="59"/>
    </row>
    <row r="406" spans="2:2" ht="12.75">
      <c r="B406" s="59"/>
    </row>
    <row r="407" spans="2:2" ht="12.75">
      <c r="B407" s="59"/>
    </row>
    <row r="408" spans="2:2" ht="12.75">
      <c r="B408" s="59"/>
    </row>
    <row r="409" spans="2:2" ht="12.75">
      <c r="B409" s="59"/>
    </row>
    <row r="410" spans="2:2" ht="12.75">
      <c r="B410" s="59"/>
    </row>
    <row r="411" spans="2:2" ht="12.75">
      <c r="B411" s="59"/>
    </row>
    <row r="412" spans="2:2" ht="12.75">
      <c r="B412" s="59"/>
    </row>
    <row r="413" spans="2:2" ht="12.75">
      <c r="B413" s="59"/>
    </row>
    <row r="414" spans="2:2" ht="12.75">
      <c r="B414" s="59"/>
    </row>
    <row r="415" spans="2:2" ht="12.75">
      <c r="B415" s="59"/>
    </row>
    <row r="416" spans="2:2" ht="12.75">
      <c r="B416" s="59"/>
    </row>
    <row r="417" spans="2:2" ht="12.75">
      <c r="B417" s="59"/>
    </row>
    <row r="418" spans="2:2" ht="12.75">
      <c r="B418" s="59"/>
    </row>
    <row r="419" spans="2:2" ht="12.75">
      <c r="B419" s="59"/>
    </row>
    <row r="420" spans="2:2" ht="12.75">
      <c r="B420" s="59"/>
    </row>
    <row r="421" spans="2:2" ht="12.75">
      <c r="B421" s="59"/>
    </row>
    <row r="422" spans="2:2" ht="12.75">
      <c r="B422" s="59"/>
    </row>
    <row r="423" spans="2:2" ht="12.75">
      <c r="B423" s="59"/>
    </row>
    <row r="424" spans="2:2" ht="12.75">
      <c r="B424" s="59"/>
    </row>
    <row r="425" spans="2:2" ht="12.75">
      <c r="B425" s="59"/>
    </row>
    <row r="426" spans="2:2" ht="12.75">
      <c r="B426" s="59"/>
    </row>
    <row r="427" spans="2:2" ht="12.75">
      <c r="B427" s="59"/>
    </row>
    <row r="428" spans="2:2" ht="12.75">
      <c r="B428" s="59"/>
    </row>
    <row r="429" spans="2:2" ht="12.75">
      <c r="B429" s="59"/>
    </row>
    <row r="430" spans="2:2" ht="12.75">
      <c r="B430" s="59"/>
    </row>
    <row r="431" spans="2:2" ht="12.75">
      <c r="B431" s="59"/>
    </row>
    <row r="432" spans="2:2" ht="12.75">
      <c r="B432" s="59"/>
    </row>
    <row r="433" spans="2:2" ht="12.75">
      <c r="B433" s="59"/>
    </row>
    <row r="434" spans="2:2" ht="12.75">
      <c r="B434" s="59"/>
    </row>
    <row r="435" spans="2:2" ht="12.75">
      <c r="B435" s="59"/>
    </row>
    <row r="436" spans="2:2" ht="12.75">
      <c r="B436" s="59"/>
    </row>
    <row r="437" spans="2:2" ht="12.75">
      <c r="B437" s="59"/>
    </row>
    <row r="438" spans="2:2" ht="12.75">
      <c r="B438" s="59"/>
    </row>
    <row r="439" spans="2:2" ht="12.75">
      <c r="B439" s="59"/>
    </row>
    <row r="440" spans="2:2" ht="12.75">
      <c r="B440" s="59"/>
    </row>
    <row r="441" spans="2:2" ht="12.75">
      <c r="B441" s="59"/>
    </row>
    <row r="442" spans="2:2" ht="12.75">
      <c r="B442" s="59"/>
    </row>
    <row r="443" spans="2:2" ht="12.75">
      <c r="B443" s="59"/>
    </row>
    <row r="444" spans="2:2" ht="12.75">
      <c r="B444" s="59"/>
    </row>
    <row r="445" spans="2:2" ht="12.75">
      <c r="B445" s="59"/>
    </row>
    <row r="446" spans="2:2" ht="12.75">
      <c r="B446" s="59"/>
    </row>
    <row r="447" spans="2:2" ht="12.75">
      <c r="B447" s="59"/>
    </row>
    <row r="448" spans="2:2" ht="12.75">
      <c r="B448" s="59"/>
    </row>
    <row r="449" spans="2:2" ht="12.75">
      <c r="B449" s="59"/>
    </row>
    <row r="450" spans="2:2" ht="12.75">
      <c r="B450" s="59"/>
    </row>
    <row r="451" spans="2:2" ht="12.75">
      <c r="B451" s="59"/>
    </row>
    <row r="452" spans="2:2" ht="12.75">
      <c r="B452" s="59"/>
    </row>
    <row r="453" spans="2:2" ht="12.75">
      <c r="B453" s="59"/>
    </row>
    <row r="454" spans="2:2" ht="12.75">
      <c r="B454" s="59"/>
    </row>
    <row r="455" spans="2:2" ht="12.75">
      <c r="B455" s="59"/>
    </row>
    <row r="456" spans="2:2" ht="12.75">
      <c r="B456" s="59"/>
    </row>
    <row r="457" spans="2:2" ht="12.75">
      <c r="B457" s="59"/>
    </row>
    <row r="458" spans="2:2" ht="12.75">
      <c r="B458" s="59"/>
    </row>
    <row r="459" spans="2:2" ht="12.75">
      <c r="B459" s="59"/>
    </row>
    <row r="460" spans="2:2" ht="12.75">
      <c r="B460" s="59"/>
    </row>
    <row r="461" spans="2:2" ht="12.75">
      <c r="B461" s="59"/>
    </row>
    <row r="462" spans="2:2" ht="12.75">
      <c r="B462" s="59"/>
    </row>
    <row r="463" spans="2:2" ht="12.75">
      <c r="B463" s="59"/>
    </row>
    <row r="464" spans="2:2" ht="12.75">
      <c r="B464" s="59"/>
    </row>
    <row r="465" spans="2:2" ht="12.75">
      <c r="B465" s="59"/>
    </row>
    <row r="466" spans="2:2" ht="12.75">
      <c r="B466" s="59"/>
    </row>
    <row r="467" spans="2:2" ht="12.75">
      <c r="B467" s="59"/>
    </row>
    <row r="468" spans="2:2" ht="12.75">
      <c r="B468" s="59"/>
    </row>
    <row r="469" spans="2:2" ht="12.75">
      <c r="B469" s="59"/>
    </row>
    <row r="470" spans="2:2" ht="12.75">
      <c r="B470" s="59"/>
    </row>
    <row r="471" spans="2:2" ht="12.75">
      <c r="B471" s="59"/>
    </row>
    <row r="472" spans="2:2" ht="12.75">
      <c r="B472" s="59"/>
    </row>
    <row r="473" spans="2:2" ht="12.75">
      <c r="B473" s="59"/>
    </row>
    <row r="474" spans="2:2" ht="12.75">
      <c r="B474" s="59"/>
    </row>
    <row r="475" spans="2:2" ht="12.75">
      <c r="B475" s="59"/>
    </row>
    <row r="476" spans="2:2" ht="12.75">
      <c r="B476" s="59"/>
    </row>
    <row r="477" spans="2:2" ht="12.75">
      <c r="B477" s="59"/>
    </row>
    <row r="478" spans="2:2" ht="12.75">
      <c r="B478" s="59"/>
    </row>
    <row r="479" spans="2:2" ht="12.75">
      <c r="B479" s="59"/>
    </row>
    <row r="480" spans="2:2" ht="12.75">
      <c r="B480" s="59"/>
    </row>
    <row r="481" spans="2:2" ht="12.75">
      <c r="B481" s="59"/>
    </row>
    <row r="482" spans="2:2" ht="12.75">
      <c r="B482" s="59"/>
    </row>
    <row r="483" spans="2:2" ht="12.75">
      <c r="B483" s="59"/>
    </row>
    <row r="484" spans="2:2" ht="12.75">
      <c r="B484" s="59"/>
    </row>
    <row r="485" spans="2:2" ht="12.75">
      <c r="B485" s="59"/>
    </row>
    <row r="486" spans="2:2" ht="12.75">
      <c r="B486" s="59"/>
    </row>
    <row r="487" spans="2:2" ht="12.75">
      <c r="B487" s="59"/>
    </row>
    <row r="488" spans="2:2" ht="12.75">
      <c r="B488" s="59"/>
    </row>
    <row r="489" spans="2:2" ht="12.75">
      <c r="B489" s="59"/>
    </row>
    <row r="490" spans="2:2" ht="12.75">
      <c r="B490" s="59"/>
    </row>
    <row r="491" spans="2:2" ht="12.75">
      <c r="B491" s="59"/>
    </row>
    <row r="492" spans="2:2" ht="12.75">
      <c r="B492" s="59"/>
    </row>
    <row r="493" spans="2:2" ht="12.75">
      <c r="B493" s="59"/>
    </row>
    <row r="494" spans="2:2" ht="12.75">
      <c r="B494" s="59"/>
    </row>
    <row r="495" spans="2:2" ht="12.75">
      <c r="B495" s="59"/>
    </row>
    <row r="496" spans="2:2" ht="12.75">
      <c r="B496" s="59"/>
    </row>
    <row r="497" spans="2:2" ht="12.75">
      <c r="B497" s="59"/>
    </row>
    <row r="498" spans="2:2" ht="12.75">
      <c r="B498" s="59"/>
    </row>
    <row r="499" spans="2:2" ht="12.75">
      <c r="B499" s="59"/>
    </row>
    <row r="500" spans="2:2" ht="12.75">
      <c r="B500" s="59"/>
    </row>
    <row r="501" spans="2:2" ht="12.75">
      <c r="B501" s="59"/>
    </row>
    <row r="502" spans="2:2" ht="12.75">
      <c r="B502" s="59"/>
    </row>
    <row r="503" spans="2:2" ht="12.75">
      <c r="B503" s="59"/>
    </row>
    <row r="504" spans="2:2" ht="12.75">
      <c r="B504" s="59"/>
    </row>
    <row r="505" spans="2:2" ht="12.75">
      <c r="B505" s="59"/>
    </row>
    <row r="506" spans="2:2" ht="12.75">
      <c r="B506" s="59"/>
    </row>
    <row r="507" spans="2:2" ht="12.75">
      <c r="B507" s="59"/>
    </row>
    <row r="508" spans="2:2" ht="12.75">
      <c r="B508" s="59"/>
    </row>
    <row r="509" spans="2:2" ht="12.75">
      <c r="B509" s="59"/>
    </row>
    <row r="510" spans="2:2" ht="12.75">
      <c r="B510" s="59"/>
    </row>
    <row r="511" spans="2:2" ht="12.75">
      <c r="B511" s="59"/>
    </row>
    <row r="512" spans="2:2" ht="12.75">
      <c r="B512" s="59"/>
    </row>
    <row r="513" spans="2:2" ht="12.75">
      <c r="B513" s="59"/>
    </row>
    <row r="514" spans="2:2" ht="12.75">
      <c r="B514" s="59"/>
    </row>
    <row r="515" spans="2:2" ht="12.75">
      <c r="B515" s="59"/>
    </row>
    <row r="516" spans="2:2" ht="12.75">
      <c r="B516" s="59"/>
    </row>
    <row r="517" spans="2:2" ht="12.75">
      <c r="B517" s="59"/>
    </row>
    <row r="518" spans="2:2" ht="12.75">
      <c r="B518" s="59"/>
    </row>
    <row r="519" spans="2:2" ht="12.75">
      <c r="B519" s="59"/>
    </row>
    <row r="520" spans="2:2" ht="12.75">
      <c r="B520" s="59"/>
    </row>
    <row r="521" spans="2:2" ht="12.75">
      <c r="B521" s="59"/>
    </row>
    <row r="522" spans="2:2" ht="12.75">
      <c r="B522" s="59"/>
    </row>
    <row r="523" spans="2:2" ht="12.75">
      <c r="B523" s="59"/>
    </row>
    <row r="524" spans="2:2" ht="12.75">
      <c r="B524" s="59"/>
    </row>
    <row r="525" spans="2:2" ht="12.75">
      <c r="B525" s="59"/>
    </row>
    <row r="526" spans="2:2" ht="12.75">
      <c r="B526" s="59"/>
    </row>
    <row r="527" spans="2:2" ht="12.75">
      <c r="B527" s="59"/>
    </row>
    <row r="528" spans="2:2" ht="12.75">
      <c r="B528" s="59"/>
    </row>
    <row r="529" spans="2:2" ht="12.75">
      <c r="B529" s="59"/>
    </row>
    <row r="530" spans="2:2" ht="12.75">
      <c r="B530" s="59"/>
    </row>
    <row r="531" spans="2:2" ht="12.75">
      <c r="B531" s="59"/>
    </row>
    <row r="532" spans="2:2" ht="12.75">
      <c r="B532" s="59"/>
    </row>
    <row r="533" spans="2:2" ht="12.75">
      <c r="B533" s="59"/>
    </row>
    <row r="534" spans="2:2" ht="12.75">
      <c r="B534" s="59"/>
    </row>
    <row r="535" spans="2:2" ht="12.75">
      <c r="B535" s="59"/>
    </row>
    <row r="536" spans="2:2" ht="12.75">
      <c r="B536" s="59"/>
    </row>
    <row r="537" spans="2:2" ht="12.75">
      <c r="B537" s="59"/>
    </row>
    <row r="538" spans="2:2" ht="12.75">
      <c r="B538" s="59"/>
    </row>
    <row r="539" spans="2:2" ht="12.75">
      <c r="B539" s="59"/>
    </row>
    <row r="540" spans="2:2" ht="12.75">
      <c r="B540" s="59"/>
    </row>
    <row r="541" spans="2:2" ht="12.75">
      <c r="B541" s="59"/>
    </row>
    <row r="542" spans="2:2" ht="12.75">
      <c r="B542" s="59"/>
    </row>
    <row r="543" spans="2:2" ht="12.75">
      <c r="B543" s="59"/>
    </row>
    <row r="544" spans="2:2" ht="12.75">
      <c r="B544" s="59"/>
    </row>
    <row r="545" spans="2:2" ht="12.75">
      <c r="B545" s="59"/>
    </row>
    <row r="546" spans="2:2" ht="12.75">
      <c r="B546" s="59"/>
    </row>
    <row r="547" spans="2:2" ht="12.75">
      <c r="B547" s="59"/>
    </row>
    <row r="548" spans="2:2" ht="12.75">
      <c r="B548" s="59"/>
    </row>
    <row r="549" spans="2:2" ht="12.75">
      <c r="B549" s="59"/>
    </row>
    <row r="550" spans="2:2" ht="12.75">
      <c r="B550" s="59"/>
    </row>
    <row r="551" spans="2:2" ht="12.75">
      <c r="B551" s="59"/>
    </row>
    <row r="552" spans="2:2" ht="12.75">
      <c r="B552" s="59"/>
    </row>
    <row r="553" spans="2:2" ht="12.75">
      <c r="B553" s="59"/>
    </row>
    <row r="554" spans="2:2" ht="12.75">
      <c r="B554" s="59"/>
    </row>
    <row r="555" spans="2:2" ht="12.75">
      <c r="B555" s="59"/>
    </row>
    <row r="556" spans="2:2" ht="12.75">
      <c r="B556" s="59"/>
    </row>
    <row r="557" spans="2:2" ht="12.75">
      <c r="B557" s="59"/>
    </row>
    <row r="558" spans="2:2" ht="12.75">
      <c r="B558" s="59"/>
    </row>
    <row r="559" spans="2:2" ht="12.75">
      <c r="B559" s="59"/>
    </row>
    <row r="560" spans="2:2" ht="12.75">
      <c r="B560" s="59"/>
    </row>
    <row r="561" spans="2:2" ht="12.75">
      <c r="B561" s="59"/>
    </row>
    <row r="562" spans="2:2" ht="12.75">
      <c r="B562" s="59"/>
    </row>
    <row r="563" spans="2:2" ht="12.75">
      <c r="B563" s="59"/>
    </row>
    <row r="564" spans="2:2" ht="12.75">
      <c r="B564" s="59"/>
    </row>
    <row r="565" spans="2:2" ht="12.75">
      <c r="B565" s="59"/>
    </row>
    <row r="566" spans="2:2" ht="12.75">
      <c r="B566" s="59"/>
    </row>
    <row r="567" spans="2:2" ht="12.75">
      <c r="B567" s="59"/>
    </row>
    <row r="568" spans="2:2" ht="12.75">
      <c r="B568" s="59"/>
    </row>
    <row r="569" spans="2:2" ht="12.75">
      <c r="B569" s="59"/>
    </row>
    <row r="570" spans="2:2" ht="12.75">
      <c r="B570" s="59"/>
    </row>
    <row r="571" spans="2:2" ht="12.75">
      <c r="B571" s="59"/>
    </row>
    <row r="572" spans="2:2" ht="12.75">
      <c r="B572" s="59"/>
    </row>
    <row r="573" spans="2:2" ht="12.75">
      <c r="B573" s="59"/>
    </row>
    <row r="574" spans="2:2" ht="12.75">
      <c r="B574" s="59"/>
    </row>
    <row r="575" spans="2:2" ht="12.75">
      <c r="B575" s="59"/>
    </row>
    <row r="576" spans="2:2" ht="12.75">
      <c r="B576" s="59"/>
    </row>
    <row r="577" spans="2:2" ht="12.75">
      <c r="B577" s="59"/>
    </row>
    <row r="578" spans="2:2" ht="12.75">
      <c r="B578" s="59"/>
    </row>
    <row r="579" spans="2:2" ht="12.75">
      <c r="B579" s="59"/>
    </row>
    <row r="580" spans="2:2" ht="12.75">
      <c r="B580" s="59"/>
    </row>
    <row r="581" spans="2:2" ht="12.75">
      <c r="B581" s="59"/>
    </row>
    <row r="582" spans="2:2" ht="12.75">
      <c r="B582" s="59"/>
    </row>
    <row r="583" spans="2:2" ht="12.75">
      <c r="B583" s="59"/>
    </row>
    <row r="584" spans="2:2" ht="12.75">
      <c r="B584" s="59"/>
    </row>
    <row r="585" spans="2:2" ht="12.75">
      <c r="B585" s="59"/>
    </row>
    <row r="586" spans="2:2" ht="12.75">
      <c r="B586" s="59"/>
    </row>
    <row r="587" spans="2:2" ht="12.75">
      <c r="B587" s="59"/>
    </row>
    <row r="588" spans="2:2" ht="12.75">
      <c r="B588" s="59"/>
    </row>
    <row r="589" spans="2:2" ht="12.75">
      <c r="B589" s="59"/>
    </row>
    <row r="590" spans="2:2" ht="12.75">
      <c r="B590" s="59"/>
    </row>
    <row r="591" spans="2:2" ht="12.75">
      <c r="B591" s="59"/>
    </row>
    <row r="592" spans="2:2" ht="12.75">
      <c r="B592" s="59"/>
    </row>
    <row r="593" spans="2:2" ht="12.75">
      <c r="B593" s="59"/>
    </row>
    <row r="594" spans="2:2" ht="12.75">
      <c r="B594" s="59"/>
    </row>
    <row r="595" spans="2:2" ht="12.75">
      <c r="B595" s="59"/>
    </row>
    <row r="596" spans="2:2" ht="12.75">
      <c r="B596" s="59"/>
    </row>
    <row r="597" spans="2:2" ht="12.75">
      <c r="B597" s="59"/>
    </row>
    <row r="598" spans="2:2" ht="12.75">
      <c r="B598" s="59"/>
    </row>
    <row r="599" spans="2:2" ht="12.75">
      <c r="B599" s="59"/>
    </row>
    <row r="600" spans="2:2" ht="12.75">
      <c r="B600" s="59"/>
    </row>
    <row r="601" spans="2:2" ht="12.75">
      <c r="B601" s="59"/>
    </row>
    <row r="602" spans="2:2" ht="12.75">
      <c r="B602" s="59"/>
    </row>
    <row r="603" spans="2:2" ht="12.75">
      <c r="B603" s="59"/>
    </row>
    <row r="604" spans="2:2" ht="12.75">
      <c r="B604" s="59"/>
    </row>
    <row r="605" spans="2:2" ht="12.75">
      <c r="B605" s="59"/>
    </row>
    <row r="606" spans="2:2" ht="12.75">
      <c r="B606" s="59"/>
    </row>
    <row r="607" spans="2:2" ht="12.75">
      <c r="B607" s="59"/>
    </row>
    <row r="608" spans="2:2" ht="12.75">
      <c r="B608" s="59"/>
    </row>
    <row r="609" spans="2:2" ht="12.75">
      <c r="B609" s="59"/>
    </row>
    <row r="610" spans="2:2" ht="12.75">
      <c r="B610" s="59"/>
    </row>
    <row r="611" spans="2:2" ht="12.75">
      <c r="B611" s="59"/>
    </row>
    <row r="612" spans="2:2" ht="12.75">
      <c r="B612" s="59"/>
    </row>
    <row r="613" spans="2:2" ht="12.75">
      <c r="B613" s="59"/>
    </row>
    <row r="614" spans="2:2" ht="12.75">
      <c r="B614" s="59"/>
    </row>
    <row r="615" spans="2:2" ht="12.75">
      <c r="B615" s="59"/>
    </row>
    <row r="616" spans="2:2" ht="12.75">
      <c r="B616" s="59"/>
    </row>
    <row r="617" spans="2:2" ht="12.75">
      <c r="B617" s="59"/>
    </row>
    <row r="618" spans="2:2" ht="12.75">
      <c r="B618" s="59"/>
    </row>
    <row r="619" spans="2:2" ht="12.75">
      <c r="B619" s="59"/>
    </row>
    <row r="620" spans="2:2" ht="12.75">
      <c r="B620" s="59"/>
    </row>
    <row r="621" spans="2:2" ht="12.75">
      <c r="B621" s="59"/>
    </row>
    <row r="622" spans="2:2" ht="12.75">
      <c r="B622" s="59"/>
    </row>
    <row r="623" spans="2:2" ht="12.75">
      <c r="B623" s="59"/>
    </row>
    <row r="624" spans="2:2" ht="12.75">
      <c r="B624" s="59"/>
    </row>
    <row r="625" spans="2:2" ht="12.75">
      <c r="B625" s="59"/>
    </row>
    <row r="626" spans="2:2" ht="12.75">
      <c r="B626" s="59"/>
    </row>
    <row r="627" spans="2:2" ht="12.75">
      <c r="B627" s="59"/>
    </row>
    <row r="628" spans="2:2" ht="12.75">
      <c r="B628" s="59"/>
    </row>
    <row r="629" spans="2:2" ht="12.75">
      <c r="B629" s="59"/>
    </row>
    <row r="630" spans="2:2" ht="12.75">
      <c r="B630" s="59"/>
    </row>
    <row r="631" spans="2:2" ht="12.75">
      <c r="B631" s="59"/>
    </row>
    <row r="632" spans="2:2" ht="12.75">
      <c r="B632" s="59"/>
    </row>
    <row r="633" spans="2:2" ht="12.75">
      <c r="B633" s="59"/>
    </row>
    <row r="634" spans="2:2" ht="12.75">
      <c r="B634" s="59"/>
    </row>
    <row r="635" spans="2:2" ht="12.75">
      <c r="B635" s="59"/>
    </row>
    <row r="636" spans="2:2" ht="12.75">
      <c r="B636" s="59"/>
    </row>
    <row r="637" spans="2:2" ht="12.75">
      <c r="B637" s="59"/>
    </row>
    <row r="638" spans="2:2" ht="12.75">
      <c r="B638" s="59"/>
    </row>
    <row r="639" spans="2:2" ht="12.75">
      <c r="B639" s="59"/>
    </row>
    <row r="640" spans="2:2" ht="12.75">
      <c r="B640" s="59"/>
    </row>
    <row r="641" spans="2:2" ht="12.75">
      <c r="B641" s="59"/>
    </row>
    <row r="642" spans="2:2" ht="12.75">
      <c r="B642" s="59"/>
    </row>
    <row r="643" spans="2:2" ht="12.75">
      <c r="B643" s="59"/>
    </row>
    <row r="644" spans="2:2" ht="12.75">
      <c r="B644" s="59"/>
    </row>
    <row r="645" spans="2:2" ht="12.75">
      <c r="B645" s="59"/>
    </row>
    <row r="646" spans="2:2" ht="12.75">
      <c r="B646" s="59"/>
    </row>
    <row r="647" spans="2:2" ht="12.75">
      <c r="B647" s="59"/>
    </row>
    <row r="648" spans="2:2" ht="12.75">
      <c r="B648" s="59"/>
    </row>
    <row r="649" spans="2:2" ht="12.75">
      <c r="B649" s="59"/>
    </row>
    <row r="650" spans="2:2" ht="12.75">
      <c r="B650" s="59"/>
    </row>
    <row r="651" spans="2:2" ht="12.75">
      <c r="B651" s="59"/>
    </row>
    <row r="652" spans="2:2" ht="12.75">
      <c r="B652" s="59"/>
    </row>
    <row r="653" spans="2:2" ht="12.75">
      <c r="B653" s="59"/>
    </row>
    <row r="654" spans="2:2" ht="12.75">
      <c r="B654" s="59"/>
    </row>
    <row r="655" spans="2:2" ht="12.75">
      <c r="B655" s="59"/>
    </row>
    <row r="656" spans="2:2" ht="12.75">
      <c r="B656" s="59"/>
    </row>
    <row r="657" spans="2:2" ht="12.75">
      <c r="B657" s="59"/>
    </row>
    <row r="658" spans="2:2" ht="12.75">
      <c r="B658" s="59"/>
    </row>
    <row r="659" spans="2:2" ht="12.75">
      <c r="B659" s="59"/>
    </row>
    <row r="660" spans="2:2" ht="12.75">
      <c r="B660" s="59"/>
    </row>
    <row r="661" spans="2:2" ht="12.75">
      <c r="B661" s="59"/>
    </row>
    <row r="662" spans="2:2" ht="12.75">
      <c r="B662" s="59"/>
    </row>
    <row r="663" spans="2:2" ht="12.75">
      <c r="B663" s="59"/>
    </row>
    <row r="664" spans="2:2" ht="12.75">
      <c r="B664" s="59"/>
    </row>
    <row r="665" spans="2:2" ht="12.75">
      <c r="B665" s="59"/>
    </row>
    <row r="666" spans="2:2" ht="12.75">
      <c r="B666" s="59"/>
    </row>
    <row r="667" spans="2:2" ht="12.75">
      <c r="B667" s="59"/>
    </row>
    <row r="668" spans="2:2" ht="12.75">
      <c r="B668" s="59"/>
    </row>
    <row r="669" spans="2:2" ht="12.75">
      <c r="B669" s="59"/>
    </row>
    <row r="670" spans="2:2" ht="12.75">
      <c r="B670" s="59"/>
    </row>
    <row r="671" spans="2:2" ht="12.75">
      <c r="B671" s="59"/>
    </row>
    <row r="672" spans="2:2" ht="12.75">
      <c r="B672" s="59"/>
    </row>
    <row r="673" spans="2:2" ht="12.75">
      <c r="B673" s="59"/>
    </row>
    <row r="674" spans="2:2" ht="12.75">
      <c r="B674" s="59"/>
    </row>
    <row r="675" spans="2:2" ht="12.75">
      <c r="B675" s="59"/>
    </row>
    <row r="676" spans="2:2" ht="12.75">
      <c r="B676" s="59"/>
    </row>
    <row r="677" spans="2:2" ht="12.75">
      <c r="B677" s="59"/>
    </row>
    <row r="678" spans="2:2" ht="12.75">
      <c r="B678" s="59"/>
    </row>
    <row r="679" spans="2:2" ht="12.75">
      <c r="B679" s="59"/>
    </row>
    <row r="680" spans="2:2" ht="12.75">
      <c r="B680" s="59"/>
    </row>
    <row r="681" spans="2:2" ht="12.75">
      <c r="B681" s="59"/>
    </row>
    <row r="682" spans="2:2" ht="12.75">
      <c r="B682" s="59"/>
    </row>
    <row r="683" spans="2:2" ht="12.75">
      <c r="B683" s="59"/>
    </row>
    <row r="684" spans="2:2" ht="12.75">
      <c r="B684" s="59"/>
    </row>
    <row r="685" spans="2:2" ht="12.75">
      <c r="B685" s="59"/>
    </row>
    <row r="686" spans="2:2" ht="12.75">
      <c r="B686" s="59"/>
    </row>
    <row r="687" spans="2:2" ht="12.75">
      <c r="B687" s="59"/>
    </row>
    <row r="688" spans="2:2" ht="12.75">
      <c r="B688" s="59"/>
    </row>
    <row r="689" spans="2:2" ht="12.75">
      <c r="B689" s="59"/>
    </row>
    <row r="690" spans="2:2" ht="12.75">
      <c r="B690" s="59"/>
    </row>
    <row r="691" spans="2:2" ht="12.75">
      <c r="B691" s="59"/>
    </row>
    <row r="692" spans="2:2" ht="12.75">
      <c r="B692" s="59"/>
    </row>
    <row r="693" spans="2:2" ht="12.75">
      <c r="B693" s="59"/>
    </row>
    <row r="694" spans="2:2" ht="12.75">
      <c r="B694" s="59"/>
    </row>
    <row r="695" spans="2:2" ht="12.75">
      <c r="B695" s="59"/>
    </row>
    <row r="696" spans="2:2" ht="12.75">
      <c r="B696" s="59"/>
    </row>
    <row r="697" spans="2:2" ht="12.75">
      <c r="B697" s="59"/>
    </row>
    <row r="698" spans="2:2" ht="12.75">
      <c r="B698" s="59"/>
    </row>
    <row r="699" spans="2:2" ht="12.75">
      <c r="B699" s="59"/>
    </row>
    <row r="700" spans="2:2" ht="12.75">
      <c r="B700" s="59"/>
    </row>
    <row r="701" spans="2:2" ht="12.75">
      <c r="B701" s="59"/>
    </row>
    <row r="702" spans="2:2" ht="12.75">
      <c r="B702" s="59"/>
    </row>
    <row r="703" spans="2:2" ht="12.75">
      <c r="B703" s="59"/>
    </row>
    <row r="704" spans="2:2" ht="12.75">
      <c r="B704" s="59"/>
    </row>
    <row r="705" spans="2:2" ht="12.75">
      <c r="B705" s="59"/>
    </row>
    <row r="706" spans="2:2" ht="12.75">
      <c r="B706" s="59"/>
    </row>
    <row r="707" spans="2:2" ht="12.75">
      <c r="B707" s="59"/>
    </row>
    <row r="708" spans="2:2" ht="12.75">
      <c r="B708" s="59"/>
    </row>
    <row r="709" spans="2:2" ht="12.75">
      <c r="B709" s="59"/>
    </row>
    <row r="710" spans="2:2" ht="12.75">
      <c r="B710" s="59"/>
    </row>
    <row r="711" spans="2:2" ht="12.75">
      <c r="B711" s="59"/>
    </row>
    <row r="712" spans="2:2" ht="12.75">
      <c r="B712" s="59"/>
    </row>
    <row r="713" spans="2:2" ht="12.75">
      <c r="B713" s="59"/>
    </row>
    <row r="714" spans="2:2" ht="12.75">
      <c r="B714" s="59"/>
    </row>
    <row r="715" spans="2:2" ht="12.75">
      <c r="B715" s="59"/>
    </row>
    <row r="716" spans="2:2" ht="12.75">
      <c r="B716" s="59"/>
    </row>
    <row r="717" spans="2:2" ht="12.75">
      <c r="B717" s="59"/>
    </row>
    <row r="718" spans="2:2" ht="12.75">
      <c r="B718" s="59"/>
    </row>
    <row r="719" spans="2:2" ht="12.75">
      <c r="B719" s="59"/>
    </row>
    <row r="720" spans="2:2" ht="12.75">
      <c r="B720" s="59"/>
    </row>
    <row r="721" spans="2:2" ht="12.75">
      <c r="B721" s="59"/>
    </row>
    <row r="722" spans="2:2" ht="12.75">
      <c r="B722" s="59"/>
    </row>
    <row r="723" spans="2:2" ht="12.75">
      <c r="B723" s="59"/>
    </row>
    <row r="724" spans="2:2" ht="12.75">
      <c r="B724" s="59"/>
    </row>
    <row r="725" spans="2:2" ht="12.75">
      <c r="B725" s="59"/>
    </row>
    <row r="726" spans="2:2" ht="12.75">
      <c r="B726" s="59"/>
    </row>
    <row r="727" spans="2:2" ht="12.75">
      <c r="B727" s="59"/>
    </row>
    <row r="728" spans="2:2" ht="12.75">
      <c r="B728" s="59"/>
    </row>
    <row r="729" spans="2:2" ht="12.75">
      <c r="B729" s="59"/>
    </row>
    <row r="730" spans="2:2" ht="12.75">
      <c r="B730" s="59"/>
    </row>
    <row r="731" spans="2:2" ht="12.75">
      <c r="B731" s="59"/>
    </row>
    <row r="732" spans="2:2" ht="12.75">
      <c r="B732" s="59"/>
    </row>
    <row r="733" spans="2:2" ht="12.75">
      <c r="B733" s="59"/>
    </row>
    <row r="734" spans="2:2" ht="12.75">
      <c r="B734" s="59"/>
    </row>
    <row r="735" spans="2:2" ht="12.75">
      <c r="B735" s="59"/>
    </row>
    <row r="736" spans="2:2" ht="12.75">
      <c r="B736" s="59"/>
    </row>
    <row r="737" spans="2:2" ht="12.75">
      <c r="B737" s="59"/>
    </row>
    <row r="738" spans="2:2" ht="12.75">
      <c r="B738" s="59"/>
    </row>
    <row r="739" spans="2:2" ht="12.75">
      <c r="B739" s="59"/>
    </row>
    <row r="740" spans="2:2" ht="12.75">
      <c r="B740" s="59"/>
    </row>
    <row r="741" spans="2:2" ht="12.75">
      <c r="B741" s="59"/>
    </row>
    <row r="742" spans="2:2" ht="12.75">
      <c r="B742" s="59"/>
    </row>
    <row r="743" spans="2:2" ht="12.75">
      <c r="B743" s="59"/>
    </row>
    <row r="744" spans="2:2" ht="12.75">
      <c r="B744" s="59"/>
    </row>
    <row r="745" spans="2:2" ht="12.75">
      <c r="B745" s="59"/>
    </row>
    <row r="746" spans="2:2" ht="12.75">
      <c r="B746" s="59"/>
    </row>
    <row r="747" spans="2:2" ht="12.75">
      <c r="B747" s="59"/>
    </row>
    <row r="748" spans="2:2" ht="12.75">
      <c r="B748" s="59"/>
    </row>
    <row r="749" spans="2:2" ht="12.75">
      <c r="B749" s="59"/>
    </row>
    <row r="750" spans="2:2" ht="12.75">
      <c r="B750" s="59"/>
    </row>
    <row r="751" spans="2:2" ht="12.75">
      <c r="B751" s="59"/>
    </row>
    <row r="752" spans="2:2" ht="12.75">
      <c r="B752" s="59"/>
    </row>
    <row r="753" spans="2:2" ht="12.75">
      <c r="B753" s="59"/>
    </row>
    <row r="754" spans="2:2" ht="12.75">
      <c r="B754" s="59"/>
    </row>
    <row r="755" spans="2:2" ht="12.75">
      <c r="B755" s="59"/>
    </row>
    <row r="756" spans="2:2" ht="12.75">
      <c r="B756" s="59"/>
    </row>
    <row r="757" spans="2:2" ht="12.75">
      <c r="B757" s="59"/>
    </row>
    <row r="758" spans="2:2" ht="12.75">
      <c r="B758" s="59"/>
    </row>
    <row r="759" spans="2:2" ht="12.75">
      <c r="B759" s="59"/>
    </row>
    <row r="760" spans="2:2" ht="12.75">
      <c r="B760" s="59"/>
    </row>
    <row r="761" spans="2:2" ht="12.75">
      <c r="B761" s="59"/>
    </row>
    <row r="762" spans="2:2" ht="12.75">
      <c r="B762" s="59"/>
    </row>
    <row r="763" spans="2:2" ht="12.75">
      <c r="B763" s="59"/>
    </row>
    <row r="764" spans="2:2" ht="12.75">
      <c r="B764" s="59"/>
    </row>
    <row r="765" spans="2:2" ht="12.75">
      <c r="B765" s="59"/>
    </row>
    <row r="766" spans="2:2" ht="12.75">
      <c r="B766" s="59"/>
    </row>
    <row r="767" spans="2:2" ht="12.75">
      <c r="B767" s="59"/>
    </row>
    <row r="768" spans="2:2" ht="12.75">
      <c r="B768" s="59"/>
    </row>
    <row r="769" spans="2:2" ht="12.75">
      <c r="B769" s="59"/>
    </row>
    <row r="770" spans="2:2" ht="12.75">
      <c r="B770" s="59"/>
    </row>
    <row r="771" spans="2:2" ht="12.75">
      <c r="B771" s="59"/>
    </row>
    <row r="772" spans="2:2" ht="12.75">
      <c r="B772" s="59"/>
    </row>
    <row r="773" spans="2:2" ht="12.75">
      <c r="B773" s="59"/>
    </row>
    <row r="774" spans="2:2" ht="12.75">
      <c r="B774" s="59"/>
    </row>
    <row r="775" spans="2:2" ht="12.75">
      <c r="B775" s="59"/>
    </row>
    <row r="776" spans="2:2" ht="12.75">
      <c r="B776" s="59"/>
    </row>
    <row r="777" spans="2:2" ht="12.75">
      <c r="B777" s="59"/>
    </row>
    <row r="778" spans="2:2" ht="12.75">
      <c r="B778" s="59"/>
    </row>
    <row r="779" spans="2:2" ht="12.75">
      <c r="B779" s="59"/>
    </row>
    <row r="780" spans="2:2" ht="12.75">
      <c r="B780" s="59"/>
    </row>
    <row r="781" spans="2:2" ht="12.75">
      <c r="B781" s="59"/>
    </row>
    <row r="782" spans="2:2" ht="12.75">
      <c r="B782" s="59"/>
    </row>
    <row r="783" spans="2:2" ht="12.75">
      <c r="B783" s="59"/>
    </row>
    <row r="784" spans="2:2" ht="12.75">
      <c r="B784" s="59"/>
    </row>
    <row r="785" spans="2:2" ht="12.75">
      <c r="B785" s="59"/>
    </row>
    <row r="786" spans="2:2" ht="12.75">
      <c r="B786" s="59"/>
    </row>
    <row r="787" spans="2:2" ht="12.75">
      <c r="B787" s="59"/>
    </row>
    <row r="788" spans="2:2" ht="12.75">
      <c r="B788" s="59"/>
    </row>
    <row r="789" spans="2:2" ht="12.75">
      <c r="B789" s="59"/>
    </row>
    <row r="790" spans="2:2" ht="12.75">
      <c r="B790" s="59"/>
    </row>
    <row r="791" spans="2:2" ht="12.75">
      <c r="B791" s="59"/>
    </row>
    <row r="792" spans="2:2" ht="12.75">
      <c r="B792" s="59"/>
    </row>
    <row r="793" spans="2:2" ht="12.75">
      <c r="B793" s="59"/>
    </row>
    <row r="794" spans="2:2" ht="12.75">
      <c r="B794" s="59"/>
    </row>
    <row r="795" spans="2:2" ht="12.75">
      <c r="B795" s="59"/>
    </row>
    <row r="796" spans="2:2" ht="12.75">
      <c r="B796" s="59"/>
    </row>
    <row r="797" spans="2:2" ht="12.75">
      <c r="B797" s="59"/>
    </row>
    <row r="798" spans="2:2" ht="12.75">
      <c r="B798" s="59"/>
    </row>
    <row r="799" spans="2:2" ht="12.75">
      <c r="B799" s="59"/>
    </row>
    <row r="800" spans="2:2" ht="12.75">
      <c r="B800" s="59"/>
    </row>
    <row r="801" spans="2:2" ht="12.75">
      <c r="B801" s="59"/>
    </row>
    <row r="802" spans="2:2" ht="12.75">
      <c r="B802" s="59"/>
    </row>
    <row r="803" spans="2:2" ht="12.75">
      <c r="B803" s="59"/>
    </row>
    <row r="804" spans="2:2" ht="12.75">
      <c r="B804" s="59"/>
    </row>
    <row r="805" spans="2:2" ht="12.75">
      <c r="B805" s="59"/>
    </row>
    <row r="806" spans="2:2" ht="12.75">
      <c r="B806" s="59"/>
    </row>
    <row r="807" spans="2:2" ht="12.75">
      <c r="B807" s="59"/>
    </row>
    <row r="808" spans="2:2" ht="12.75">
      <c r="B808" s="59"/>
    </row>
    <row r="809" spans="2:2" ht="12.75">
      <c r="B809" s="59"/>
    </row>
    <row r="810" spans="2:2" ht="12.75">
      <c r="B810" s="59"/>
    </row>
    <row r="811" spans="2:2" ht="12.75">
      <c r="B811" s="59"/>
    </row>
    <row r="812" spans="2:2" ht="12.75">
      <c r="B812" s="59"/>
    </row>
    <row r="813" spans="2:2" ht="12.75">
      <c r="B813" s="59"/>
    </row>
    <row r="814" spans="2:2" ht="12.75">
      <c r="B814" s="59"/>
    </row>
    <row r="815" spans="2:2" ht="12.75">
      <c r="B815" s="59"/>
    </row>
    <row r="816" spans="2:2" ht="12.75">
      <c r="B816" s="59"/>
    </row>
    <row r="817" spans="2:2" ht="12.75">
      <c r="B817" s="59"/>
    </row>
    <row r="818" spans="2:2" ht="12.75">
      <c r="B818" s="59"/>
    </row>
    <row r="819" spans="2:2" ht="12.75">
      <c r="B819" s="59"/>
    </row>
    <row r="820" spans="2:2" ht="12.75">
      <c r="B820" s="59"/>
    </row>
    <row r="821" spans="2:2" ht="12.75">
      <c r="B821" s="59"/>
    </row>
    <row r="822" spans="2:2" ht="12.75">
      <c r="B822" s="59"/>
    </row>
    <row r="823" spans="2:2" ht="12.75">
      <c r="B823" s="59"/>
    </row>
    <row r="824" spans="2:2" ht="12.75">
      <c r="B824" s="59"/>
    </row>
    <row r="825" spans="2:2" ht="12.75">
      <c r="B825" s="59"/>
    </row>
    <row r="826" spans="2:2" ht="12.75">
      <c r="B826" s="59"/>
    </row>
    <row r="827" spans="2:2" ht="12.75">
      <c r="B827" s="59"/>
    </row>
    <row r="828" spans="2:2" ht="12.75">
      <c r="B828" s="59"/>
    </row>
    <row r="829" spans="2:2" ht="12.75">
      <c r="B829" s="59"/>
    </row>
    <row r="830" spans="2:2" ht="12.75">
      <c r="B830" s="59"/>
    </row>
    <row r="831" spans="2:2" ht="12.75">
      <c r="B831" s="59"/>
    </row>
    <row r="832" spans="2:2" ht="12.75">
      <c r="B832" s="59"/>
    </row>
    <row r="833" spans="2:2" ht="12.75">
      <c r="B833" s="59"/>
    </row>
    <row r="834" spans="2:2" ht="12.75">
      <c r="B834" s="59"/>
    </row>
    <row r="835" spans="2:2" ht="12.75">
      <c r="B835" s="59"/>
    </row>
    <row r="836" spans="2:2" ht="12.75">
      <c r="B836" s="59"/>
    </row>
    <row r="837" spans="2:2" ht="12.75">
      <c r="B837" s="59"/>
    </row>
    <row r="838" spans="2:2" ht="12.75">
      <c r="B838" s="59"/>
    </row>
    <row r="839" spans="2:2" ht="12.75">
      <c r="B839" s="59"/>
    </row>
    <row r="840" spans="2:2" ht="12.75">
      <c r="B840" s="59"/>
    </row>
    <row r="841" spans="2:2" ht="12.75">
      <c r="B841" s="59"/>
    </row>
    <row r="842" spans="2:2" ht="12.75">
      <c r="B842" s="59"/>
    </row>
    <row r="843" spans="2:2" ht="12.75">
      <c r="B843" s="59"/>
    </row>
    <row r="844" spans="2:2" ht="12.75">
      <c r="B844" s="59"/>
    </row>
    <row r="845" spans="2:2" ht="12.75">
      <c r="B845" s="59"/>
    </row>
    <row r="846" spans="2:2" ht="12.75">
      <c r="B846" s="59"/>
    </row>
    <row r="847" spans="2:2" ht="12.75">
      <c r="B847" s="59"/>
    </row>
    <row r="848" spans="2:2" ht="12.75">
      <c r="B848" s="59"/>
    </row>
    <row r="849" spans="2:2" ht="12.75">
      <c r="B849" s="59"/>
    </row>
    <row r="850" spans="2:2" ht="12.75">
      <c r="B850" s="59"/>
    </row>
    <row r="851" spans="2:2" ht="12.75">
      <c r="B851" s="59"/>
    </row>
    <row r="852" spans="2:2" ht="12.75">
      <c r="B852" s="59"/>
    </row>
    <row r="853" spans="2:2" ht="12.75">
      <c r="B853" s="59"/>
    </row>
    <row r="854" spans="2:2" ht="12.75">
      <c r="B854" s="59"/>
    </row>
    <row r="855" spans="2:2" ht="12.75">
      <c r="B855" s="59"/>
    </row>
    <row r="856" spans="2:2" ht="12.75">
      <c r="B856" s="59"/>
    </row>
    <row r="857" spans="2:2" ht="12.75">
      <c r="B857" s="59"/>
    </row>
    <row r="858" spans="2:2" ht="12.75">
      <c r="B858" s="59"/>
    </row>
    <row r="859" spans="2:2" ht="12.75">
      <c r="B859" s="59"/>
    </row>
    <row r="860" spans="2:2" ht="12.75">
      <c r="B860" s="59"/>
    </row>
    <row r="861" spans="2:2" ht="12.75">
      <c r="B861" s="59"/>
    </row>
    <row r="862" spans="2:2" ht="12.75">
      <c r="B862" s="59"/>
    </row>
    <row r="863" spans="2:2" ht="12.75">
      <c r="B863" s="59"/>
    </row>
    <row r="864" spans="2:2" ht="12.75">
      <c r="B864" s="59"/>
    </row>
    <row r="865" spans="2:2" ht="12.75">
      <c r="B865" s="59"/>
    </row>
    <row r="866" spans="2:2" ht="12.75">
      <c r="B866" s="59"/>
    </row>
    <row r="867" spans="2:2" ht="12.75">
      <c r="B867" s="59"/>
    </row>
    <row r="868" spans="2:2" ht="12.75">
      <c r="B868" s="59"/>
    </row>
    <row r="869" spans="2:2" ht="12.75">
      <c r="B869" s="59"/>
    </row>
    <row r="870" spans="2:2" ht="12.75">
      <c r="B870" s="59"/>
    </row>
    <row r="871" spans="2:2" ht="12.75">
      <c r="B871" s="59"/>
    </row>
    <row r="872" spans="2:2" ht="12.75">
      <c r="B872" s="59"/>
    </row>
    <row r="873" spans="2:2" ht="12.75">
      <c r="B873" s="59"/>
    </row>
    <row r="874" spans="2:2" ht="12.75">
      <c r="B874" s="59"/>
    </row>
    <row r="875" spans="2:2" ht="12.75">
      <c r="B875" s="59"/>
    </row>
    <row r="876" spans="2:2" ht="12.75">
      <c r="B876" s="59"/>
    </row>
    <row r="877" spans="2:2" ht="12.75">
      <c r="B877" s="59"/>
    </row>
    <row r="878" spans="2:2" ht="12.75">
      <c r="B878" s="59"/>
    </row>
    <row r="879" spans="2:2" ht="12.75">
      <c r="B879" s="59"/>
    </row>
    <row r="880" spans="2:2" ht="12.75">
      <c r="B880" s="59"/>
    </row>
    <row r="881" spans="2:2" ht="12.75">
      <c r="B881" s="59"/>
    </row>
    <row r="882" spans="2:2" ht="12.75">
      <c r="B882" s="59"/>
    </row>
    <row r="883" spans="2:2" ht="12.75">
      <c r="B883" s="59"/>
    </row>
    <row r="884" spans="2:2" ht="12.75">
      <c r="B884" s="59"/>
    </row>
    <row r="885" spans="2:2" ht="12.75">
      <c r="B885" s="59"/>
    </row>
    <row r="886" spans="2:2" ht="12.75">
      <c r="B886" s="59"/>
    </row>
    <row r="887" spans="2:2" ht="12.75">
      <c r="B887" s="59"/>
    </row>
    <row r="888" spans="2:2" ht="12.75">
      <c r="B888" s="59"/>
    </row>
    <row r="889" spans="2:2" ht="12.75">
      <c r="B889" s="59"/>
    </row>
    <row r="890" spans="2:2" ht="12.75">
      <c r="B890" s="59"/>
    </row>
    <row r="891" spans="2:2" ht="12.75">
      <c r="B891" s="59"/>
    </row>
    <row r="892" spans="2:2" ht="12.75">
      <c r="B892" s="59"/>
    </row>
    <row r="893" spans="2:2" ht="12.75">
      <c r="B893" s="59"/>
    </row>
    <row r="894" spans="2:2" ht="12.75">
      <c r="B894" s="59"/>
    </row>
    <row r="895" spans="2:2" ht="12.75">
      <c r="B895" s="59"/>
    </row>
    <row r="896" spans="2:2" ht="12.75">
      <c r="B896" s="59"/>
    </row>
    <row r="897" spans="2:2" ht="12.75">
      <c r="B897" s="59"/>
    </row>
    <row r="898" spans="2:2" ht="12.75">
      <c r="B898" s="59"/>
    </row>
    <row r="899" spans="2:2" ht="12.75">
      <c r="B899" s="59"/>
    </row>
    <row r="900" spans="2:2" ht="12.75">
      <c r="B900" s="59"/>
    </row>
    <row r="901" spans="2:2" ht="12.75">
      <c r="B901" s="59"/>
    </row>
    <row r="902" spans="2:2" ht="12.75">
      <c r="B902" s="59"/>
    </row>
    <row r="903" spans="2:2" ht="12.75">
      <c r="B903" s="59"/>
    </row>
    <row r="904" spans="2:2" ht="12.75">
      <c r="B904" s="59"/>
    </row>
    <row r="905" spans="2:2" ht="12.75">
      <c r="B905" s="59"/>
    </row>
    <row r="906" spans="2:2" ht="12.75">
      <c r="B906" s="59"/>
    </row>
    <row r="907" spans="2:2" ht="12.75">
      <c r="B907" s="59"/>
    </row>
    <row r="908" spans="2:2" ht="12.75">
      <c r="B908" s="59"/>
    </row>
    <row r="909" spans="2:2" ht="12.75">
      <c r="B909" s="59"/>
    </row>
    <row r="910" spans="2:2" ht="12.75">
      <c r="B910" s="59"/>
    </row>
    <row r="911" spans="2:2" ht="12.75">
      <c r="B911" s="59"/>
    </row>
    <row r="912" spans="2:2" ht="12.75">
      <c r="B912" s="59"/>
    </row>
    <row r="913" spans="2:2" ht="12.75">
      <c r="B913" s="59"/>
    </row>
    <row r="914" spans="2:2" ht="12.75">
      <c r="B914" s="59"/>
    </row>
    <row r="915" spans="2:2" ht="12.75">
      <c r="B915" s="59"/>
    </row>
    <row r="916" spans="2:2" ht="12.75">
      <c r="B916" s="59"/>
    </row>
    <row r="917" spans="2:2" ht="12.75">
      <c r="B917" s="59"/>
    </row>
    <row r="918" spans="2:2" ht="12.75">
      <c r="B918" s="59"/>
    </row>
    <row r="919" spans="2:2" ht="12.75">
      <c r="B919" s="59"/>
    </row>
    <row r="920" spans="2:2" ht="12.75">
      <c r="B920" s="59"/>
    </row>
    <row r="921" spans="2:2" ht="12.75">
      <c r="B921" s="59"/>
    </row>
    <row r="922" spans="2:2" ht="12.75">
      <c r="B922" s="59"/>
    </row>
    <row r="923" spans="2:2" ht="12.75">
      <c r="B923" s="59"/>
    </row>
    <row r="924" spans="2:2" ht="12.75">
      <c r="B924" s="59"/>
    </row>
    <row r="925" spans="2:2" ht="12.75">
      <c r="B925" s="59"/>
    </row>
    <row r="926" spans="2:2" ht="12.75">
      <c r="B926" s="59"/>
    </row>
    <row r="927" spans="2:2" ht="12.75">
      <c r="B927" s="59"/>
    </row>
    <row r="928" spans="2:2" ht="12.75">
      <c r="B928" s="59"/>
    </row>
    <row r="929" spans="2:2" ht="12.75">
      <c r="B929" s="59"/>
    </row>
    <row r="930" spans="2:2" ht="12.75">
      <c r="B930" s="59"/>
    </row>
    <row r="931" spans="2:2" ht="12.75">
      <c r="B931" s="59"/>
    </row>
    <row r="932" spans="2:2" ht="12.75">
      <c r="B932" s="59"/>
    </row>
    <row r="933" spans="2:2" ht="12.75">
      <c r="B933" s="59"/>
    </row>
    <row r="934" spans="2:2" ht="12.75">
      <c r="B934" s="59"/>
    </row>
    <row r="935" spans="2:2" ht="12.75">
      <c r="B935" s="59"/>
    </row>
    <row r="936" spans="2:2" ht="12.75">
      <c r="B936" s="59"/>
    </row>
    <row r="937" spans="2:2" ht="12.75">
      <c r="B937" s="59"/>
    </row>
    <row r="938" spans="2:2" ht="12.75">
      <c r="B938" s="59"/>
    </row>
    <row r="939" spans="2:2" ht="12.75">
      <c r="B939" s="59"/>
    </row>
    <row r="940" spans="2:2" ht="12.75">
      <c r="B940" s="59"/>
    </row>
    <row r="941" spans="2:2" ht="12.75">
      <c r="B941" s="59"/>
    </row>
    <row r="942" spans="2:2" ht="12.75">
      <c r="B942" s="59"/>
    </row>
    <row r="943" spans="2:2" ht="12.75">
      <c r="B943" s="59"/>
    </row>
    <row r="944" spans="2:2" ht="12.75">
      <c r="B944" s="59"/>
    </row>
    <row r="945" spans="2:2" ht="12.75">
      <c r="B945" s="59"/>
    </row>
    <row r="946" spans="2:2" ht="12.75">
      <c r="B946" s="59"/>
    </row>
    <row r="947" spans="2:2" ht="12.75">
      <c r="B947" s="59"/>
    </row>
    <row r="948" spans="2:2" ht="12.75">
      <c r="B948" s="59"/>
    </row>
    <row r="949" spans="2:2" ht="12.75">
      <c r="B949" s="59"/>
    </row>
    <row r="950" spans="2:2" ht="12.75">
      <c r="B950" s="59"/>
    </row>
    <row r="951" spans="2:2" ht="12.75">
      <c r="B951" s="59"/>
    </row>
    <row r="952" spans="2:2" ht="12.75">
      <c r="B952" s="59"/>
    </row>
    <row r="953" spans="2:2" ht="12.75">
      <c r="B953" s="59"/>
    </row>
    <row r="954" spans="2:2" ht="12.75">
      <c r="B954" s="59"/>
    </row>
    <row r="955" spans="2:2" ht="12.75">
      <c r="B955" s="59"/>
    </row>
    <row r="956" spans="2:2" ht="12.75">
      <c r="B956" s="59"/>
    </row>
    <row r="957" spans="2:2" ht="12.75">
      <c r="B957" s="59"/>
    </row>
    <row r="958" spans="2:2" ht="12.75">
      <c r="B958" s="59"/>
    </row>
    <row r="959" spans="2:2" ht="12.75">
      <c r="B959" s="59"/>
    </row>
    <row r="960" spans="2:2" ht="12.75">
      <c r="B960" s="59"/>
    </row>
    <row r="961" spans="2:2" ht="12.75">
      <c r="B961" s="59"/>
    </row>
    <row r="962" spans="2:2" ht="12.75">
      <c r="B962" s="59"/>
    </row>
    <row r="963" spans="2:2" ht="12.75">
      <c r="B963" s="59"/>
    </row>
    <row r="964" spans="2:2" ht="12.75">
      <c r="B964" s="59"/>
    </row>
    <row r="965" spans="2:2" ht="12.75">
      <c r="B965" s="59"/>
    </row>
    <row r="966" spans="2:2" ht="12.75">
      <c r="B966" s="59"/>
    </row>
    <row r="967" spans="2:2" ht="12.75">
      <c r="B967" s="59"/>
    </row>
    <row r="968" spans="2:2" ht="12.75">
      <c r="B968" s="59"/>
    </row>
    <row r="969" spans="2:2" ht="12.75">
      <c r="B969" s="59"/>
    </row>
    <row r="970" spans="2:2" ht="12.75">
      <c r="B970" s="59"/>
    </row>
    <row r="971" spans="2:2" ht="12.75">
      <c r="B971" s="59"/>
    </row>
    <row r="972" spans="2:2" ht="12.75">
      <c r="B972" s="59"/>
    </row>
    <row r="973" spans="2:2" ht="12.75">
      <c r="B973" s="59"/>
    </row>
    <row r="974" spans="2:2" ht="12.75">
      <c r="B974" s="59"/>
    </row>
    <row r="975" spans="2:2" ht="12.75">
      <c r="B975" s="59"/>
    </row>
    <row r="976" spans="2:2" ht="12.75">
      <c r="B976" s="59"/>
    </row>
    <row r="977" spans="2:2" ht="12.75">
      <c r="B977" s="59"/>
    </row>
    <row r="978" spans="2:2" ht="12.75">
      <c r="B978" s="59"/>
    </row>
    <row r="979" spans="2:2" ht="12.75">
      <c r="B979" s="59"/>
    </row>
    <row r="980" spans="2:2" ht="12.75">
      <c r="B980" s="59"/>
    </row>
    <row r="981" spans="2:2" ht="12.75">
      <c r="B981" s="59"/>
    </row>
    <row r="982" spans="2:2" ht="12.75">
      <c r="B982" s="59"/>
    </row>
    <row r="983" spans="2:2" ht="12.75">
      <c r="B983" s="59"/>
    </row>
    <row r="984" spans="2:2" ht="12.75">
      <c r="B984" s="59"/>
    </row>
    <row r="985" spans="2:2" ht="12.75">
      <c r="B985" s="59"/>
    </row>
    <row r="986" spans="2:2" ht="12.75">
      <c r="B986" s="59"/>
    </row>
    <row r="987" spans="2:2" ht="12.75">
      <c r="B987" s="59"/>
    </row>
    <row r="988" spans="2:2" ht="12.75">
      <c r="B988" s="59"/>
    </row>
    <row r="989" spans="2:2" ht="12.75">
      <c r="B989" s="59"/>
    </row>
    <row r="990" spans="2:2" ht="12.75">
      <c r="B990" s="59"/>
    </row>
    <row r="991" spans="2:2" ht="12.75">
      <c r="B991" s="59"/>
    </row>
    <row r="992" spans="2:2" ht="12.75">
      <c r="B992" s="59"/>
    </row>
    <row r="993" spans="2:2" ht="12.75">
      <c r="B993" s="59"/>
    </row>
    <row r="994" spans="2:2" ht="12.75">
      <c r="B994" s="59"/>
    </row>
    <row r="995" spans="2:2" ht="12.75">
      <c r="B995" s="59"/>
    </row>
    <row r="996" spans="2:2" ht="12.75">
      <c r="B996" s="59"/>
    </row>
    <row r="997" spans="2:2" ht="12.75">
      <c r="B997" s="59"/>
    </row>
    <row r="998" spans="2:2" ht="12.75">
      <c r="B998" s="59"/>
    </row>
  </sheetData>
  <mergeCells count="2">
    <mergeCell ref="A1:D1"/>
    <mergeCell ref="A50:D50"/>
  </mergeCells>
  <conditionalFormatting sqref="B3:B12">
    <cfRule type="expression" dxfId="0" priority="1">
      <formula>B3&gt;A3</formula>
    </cfRule>
  </conditionalFormatting>
  <dataValidations count="1">
    <dataValidation type="list" allowBlank="1" sqref="D3:D47">
      <formula1>"Groceries,Dining out,Shopping,Transportation,Housing,Healthcare,Personal care,Entertainment,Gifts,Unplanned purchases,Sinking fund"</formula1>
    </dataValidation>
  </dataValidations>
  <hyperlinks>
    <hyperlink ref="A50" r:id="rId1" display="Made with ❤️️ by finmasters.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ummaryRight="0"/>
  </sheetPr>
  <dimension ref="A1:Z996"/>
  <sheetViews>
    <sheetView showGridLines="0" workbookViewId="0">
      <selection activeCell="C26" sqref="C26"/>
    </sheetView>
  </sheetViews>
  <sheetFormatPr defaultColWidth="12.5703125" defaultRowHeight="15.75" customHeight="1"/>
  <cols>
    <col min="1" max="1" width="5.42578125" style="10" customWidth="1"/>
    <col min="2" max="2" width="17.140625" style="10" customWidth="1"/>
    <col min="3" max="3" width="47.85546875" style="10" customWidth="1"/>
    <col min="4" max="16384" width="12.5703125" style="10"/>
  </cols>
  <sheetData>
    <row r="1" spans="1:26" ht="12.75">
      <c r="A1" s="60"/>
      <c r="B1" s="85" t="s">
        <v>69</v>
      </c>
      <c r="C1" s="71"/>
      <c r="D1" s="60"/>
      <c r="E1" s="60"/>
      <c r="F1" s="60"/>
      <c r="G1" s="60"/>
      <c r="H1" s="60"/>
      <c r="I1" s="61"/>
      <c r="J1" s="61"/>
      <c r="K1" s="61"/>
      <c r="L1" s="61"/>
      <c r="M1" s="61"/>
      <c r="N1" s="61"/>
      <c r="O1" s="61"/>
      <c r="P1" s="61"/>
      <c r="Q1" s="61"/>
      <c r="R1" s="61"/>
      <c r="S1" s="61"/>
      <c r="T1" s="61"/>
      <c r="U1" s="61"/>
      <c r="V1" s="61"/>
      <c r="W1" s="61"/>
      <c r="X1" s="61"/>
      <c r="Y1" s="61"/>
      <c r="Z1" s="61"/>
    </row>
    <row r="2" spans="1:26" ht="12.75">
      <c r="A2" s="60"/>
      <c r="B2" s="71"/>
      <c r="C2" s="71"/>
      <c r="D2" s="60"/>
      <c r="E2" s="60"/>
      <c r="F2" s="60"/>
      <c r="G2" s="60"/>
      <c r="H2" s="60"/>
      <c r="I2" s="61"/>
      <c r="J2" s="61"/>
      <c r="K2" s="61"/>
      <c r="L2" s="61"/>
      <c r="M2" s="61"/>
      <c r="N2" s="61"/>
      <c r="O2" s="61"/>
      <c r="P2" s="61"/>
      <c r="Q2" s="61"/>
      <c r="R2" s="61"/>
      <c r="S2" s="61"/>
      <c r="T2" s="61"/>
      <c r="U2" s="61"/>
      <c r="V2" s="61"/>
      <c r="W2" s="61"/>
      <c r="X2" s="61"/>
      <c r="Y2" s="61"/>
      <c r="Z2" s="61"/>
    </row>
    <row r="3" spans="1:26" ht="12.75">
      <c r="A3" s="60"/>
      <c r="B3" s="71"/>
      <c r="C3" s="71"/>
      <c r="D3" s="60"/>
      <c r="E3" s="60"/>
      <c r="F3" s="60"/>
      <c r="G3" s="60"/>
      <c r="H3" s="60"/>
      <c r="I3" s="61"/>
      <c r="J3" s="61"/>
      <c r="K3" s="61"/>
      <c r="L3" s="61"/>
      <c r="M3" s="61"/>
      <c r="N3" s="61"/>
      <c r="O3" s="61"/>
      <c r="P3" s="61"/>
      <c r="Q3" s="61"/>
      <c r="R3" s="61"/>
      <c r="S3" s="61"/>
      <c r="T3" s="61"/>
      <c r="U3" s="61"/>
      <c r="V3" s="61"/>
      <c r="W3" s="61"/>
      <c r="X3" s="61"/>
      <c r="Y3" s="61"/>
      <c r="Z3" s="61"/>
    </row>
    <row r="4" spans="1:26" ht="12.75">
      <c r="A4" s="60"/>
      <c r="B4" s="71"/>
      <c r="C4" s="71"/>
      <c r="D4" s="60"/>
      <c r="E4" s="60"/>
      <c r="F4" s="60"/>
      <c r="G4" s="60"/>
      <c r="H4" s="60"/>
      <c r="I4" s="61"/>
      <c r="J4" s="61"/>
      <c r="K4" s="61"/>
      <c r="L4" s="61"/>
      <c r="M4" s="61"/>
      <c r="N4" s="61"/>
      <c r="O4" s="61"/>
      <c r="P4" s="61"/>
      <c r="Q4" s="61"/>
      <c r="R4" s="61"/>
      <c r="S4" s="61"/>
      <c r="T4" s="61"/>
      <c r="U4" s="61"/>
      <c r="V4" s="61"/>
      <c r="W4" s="61"/>
      <c r="X4" s="61"/>
      <c r="Y4" s="61"/>
      <c r="Z4" s="61"/>
    </row>
    <row r="5" spans="1:26" ht="37.5" customHeight="1">
      <c r="A5" s="60"/>
      <c r="B5" s="62" t="s">
        <v>70</v>
      </c>
      <c r="C5" s="63" t="str">
        <f ca="1">IF(Budget!C36-Budget!D36=0, "You are on budget!", IF(Budget!C36-Budget!D36&lt;0, CONCATENATE("You are $", -(Budget!C36-Budget!D36), " over budget."), IF(Budget!C36-Budget!D36&gt;0, CONCATENATE("You are $", Budget!C36-Budget!D36, " under budget."))))</f>
        <v>You are $450 under budget.</v>
      </c>
      <c r="D5" s="60"/>
      <c r="E5" s="60"/>
      <c r="F5" s="60"/>
      <c r="G5" s="60"/>
      <c r="H5" s="60"/>
      <c r="I5" s="61"/>
      <c r="J5" s="61"/>
      <c r="K5" s="61"/>
      <c r="L5" s="61"/>
      <c r="M5" s="61"/>
      <c r="N5" s="61"/>
      <c r="O5" s="61"/>
      <c r="P5" s="61"/>
      <c r="Q5" s="61"/>
      <c r="R5" s="61"/>
      <c r="S5" s="61"/>
      <c r="T5" s="61"/>
      <c r="U5" s="61"/>
      <c r="V5" s="61"/>
      <c r="W5" s="61"/>
      <c r="X5" s="61"/>
      <c r="Y5" s="61"/>
      <c r="Z5" s="61"/>
    </row>
    <row r="6" spans="1:26" ht="37.5" customHeight="1">
      <c r="A6" s="60"/>
      <c r="B6" s="62" t="s">
        <v>15</v>
      </c>
      <c r="C6" s="63" t="str">
        <f>IF(Budget!L36-Budget!M36=0, "Your bills are on budget!", IF(Budget!L36-Budget!M36&lt;0, CONCATENATE("Your bills are $", -(Budget!L36-Budget!M36), " over budget."), IF(Budget!L36-Budget!M36&gt;0, CONCATENATE("Your bills are $", Budget!L36-Budget!M36, " under budget."))))</f>
        <v>Your bills are on budget!</v>
      </c>
      <c r="D6" s="60"/>
      <c r="E6" s="60"/>
      <c r="F6" s="60"/>
      <c r="G6" s="60"/>
      <c r="H6" s="60"/>
      <c r="I6" s="61"/>
      <c r="J6" s="61"/>
      <c r="K6" s="61"/>
      <c r="L6" s="61"/>
      <c r="M6" s="61"/>
      <c r="N6" s="61"/>
      <c r="O6" s="61"/>
      <c r="P6" s="61"/>
      <c r="Q6" s="61"/>
      <c r="R6" s="61"/>
      <c r="S6" s="61"/>
      <c r="T6" s="61"/>
      <c r="U6" s="61"/>
      <c r="V6" s="61"/>
      <c r="W6" s="61"/>
      <c r="X6" s="61"/>
      <c r="Y6" s="61"/>
      <c r="Z6" s="61"/>
    </row>
    <row r="7" spans="1:26" ht="37.5" customHeight="1">
      <c r="A7" s="60"/>
      <c r="B7" s="62" t="s">
        <v>12</v>
      </c>
      <c r="C7" s="63" t="str">
        <f ca="1">IF(Budget!G36-Budget!H36=0, "Your expenses are on budget!", IF(Budget!G36-Budget!H36&lt;0, CONCATENATE("Your expenses are $", -(Budget!G36-Budget!H36), " over budget."), IF(Budget!G36-Budget!H36&gt;0, CONCATENATE("Your expenses are $", Budget!G36-Budget!H36, " under budget."))))</f>
        <v>Your expenses are $150 under budget.</v>
      </c>
      <c r="D7" s="60"/>
      <c r="E7" s="60"/>
      <c r="F7" s="60"/>
      <c r="G7" s="60"/>
      <c r="H7" s="60"/>
      <c r="I7" s="61"/>
      <c r="J7" s="61"/>
      <c r="K7" s="61"/>
      <c r="L7" s="61"/>
      <c r="M7" s="61"/>
      <c r="N7" s="61"/>
      <c r="O7" s="61"/>
      <c r="P7" s="61"/>
      <c r="Q7" s="61"/>
      <c r="R7" s="61"/>
      <c r="S7" s="61"/>
      <c r="T7" s="61"/>
      <c r="U7" s="61"/>
      <c r="V7" s="61"/>
      <c r="W7" s="61"/>
      <c r="X7" s="61"/>
      <c r="Y7" s="61"/>
      <c r="Z7" s="61"/>
    </row>
    <row r="8" spans="1:26" ht="37.5" customHeight="1">
      <c r="A8" s="60"/>
      <c r="B8" s="64" t="s">
        <v>17</v>
      </c>
      <c r="C8" s="65" t="str">
        <f>IF(Budget!P27-Budget!Q27=0, "Your debt is on budget!", IF(Budget!P27-Budget!Q27&lt;0, CONCATENATE("Your debt is $", -(Budget!P27-Budget!Q27), " over budget."), IF(Budget!P27-Budget!Q27&gt;0, CONCATENATE("Your debt is $", Budget!P27-Budget!Q27, " under budget."))))</f>
        <v>Your debt is $50 under budget.</v>
      </c>
      <c r="D8" s="60"/>
      <c r="E8" s="60"/>
      <c r="F8" s="60"/>
      <c r="G8" s="60"/>
      <c r="H8" s="60"/>
      <c r="I8" s="61"/>
      <c r="J8" s="61"/>
      <c r="K8" s="61"/>
      <c r="L8" s="61"/>
      <c r="M8" s="61"/>
      <c r="N8" s="61"/>
      <c r="O8" s="61"/>
      <c r="P8" s="61"/>
      <c r="Q8" s="61"/>
      <c r="R8" s="61"/>
      <c r="S8" s="61"/>
      <c r="T8" s="61"/>
      <c r="U8" s="61"/>
      <c r="V8" s="61"/>
      <c r="W8" s="61"/>
      <c r="X8" s="61"/>
      <c r="Y8" s="61"/>
      <c r="Z8" s="61"/>
    </row>
    <row r="9" spans="1:26" ht="37.5" customHeight="1">
      <c r="A9" s="60"/>
      <c r="B9" s="64" t="s">
        <v>38</v>
      </c>
      <c r="C9" s="65" t="str">
        <f>IF(Budget!P36-Budget!Q36=0, "Your saving are on budget!", IF(Budget!P36-Budget!Q36&lt;0, CONCATENATE("Your savings are $", -(Budget!P36-Budget!Q36), " over budget."), IF(Budget!P36-Budget!Q36&gt;0, CONCATENATE("Your savings are $", Budget!P36-Budget!Q36, " under budget."))))</f>
        <v>Your savings are $250 under budget.</v>
      </c>
      <c r="D9" s="60"/>
      <c r="E9" s="60"/>
      <c r="F9" s="60"/>
      <c r="G9" s="60"/>
      <c r="H9" s="60"/>
      <c r="I9" s="61"/>
      <c r="J9" s="61"/>
      <c r="K9" s="61"/>
      <c r="L9" s="61"/>
      <c r="M9" s="61"/>
      <c r="N9" s="61"/>
      <c r="O9" s="61"/>
      <c r="P9" s="61"/>
      <c r="Q9" s="61"/>
      <c r="R9" s="61"/>
      <c r="S9" s="61"/>
      <c r="T9" s="61"/>
      <c r="U9" s="61"/>
      <c r="V9" s="61"/>
      <c r="W9" s="61"/>
      <c r="X9" s="61"/>
      <c r="Y9" s="61"/>
      <c r="Z9" s="61"/>
    </row>
    <row r="10" spans="1:26" ht="12.75">
      <c r="A10" s="60"/>
      <c r="B10" s="60"/>
      <c r="C10" s="60"/>
      <c r="D10" s="60"/>
      <c r="E10" s="60"/>
      <c r="F10" s="60"/>
      <c r="G10" s="60"/>
      <c r="H10" s="60"/>
      <c r="I10" s="61"/>
      <c r="J10" s="61"/>
      <c r="K10" s="61"/>
      <c r="L10" s="61"/>
      <c r="M10" s="61"/>
      <c r="N10" s="61"/>
      <c r="O10" s="61"/>
      <c r="P10" s="61"/>
      <c r="Q10" s="61"/>
      <c r="R10" s="61"/>
      <c r="S10" s="61"/>
      <c r="T10" s="61"/>
      <c r="U10" s="61"/>
      <c r="V10" s="61"/>
      <c r="W10" s="61"/>
      <c r="X10" s="61"/>
      <c r="Y10" s="61"/>
      <c r="Z10" s="61"/>
    </row>
    <row r="11" spans="1:26" ht="12.75">
      <c r="A11" s="60"/>
      <c r="B11" s="60"/>
      <c r="C11" s="60"/>
      <c r="D11" s="60"/>
      <c r="E11" s="60"/>
      <c r="F11" s="60"/>
      <c r="G11" s="60"/>
      <c r="H11" s="60"/>
      <c r="I11" s="61"/>
      <c r="J11" s="61"/>
      <c r="K11" s="61"/>
      <c r="L11" s="61"/>
      <c r="M11" s="61"/>
      <c r="N11" s="61"/>
      <c r="O11" s="61"/>
      <c r="P11" s="61"/>
      <c r="Q11" s="61"/>
      <c r="R11" s="61"/>
      <c r="S11" s="61"/>
      <c r="T11" s="61"/>
      <c r="U11" s="61"/>
      <c r="V11" s="61"/>
      <c r="W11" s="61"/>
      <c r="X11" s="61"/>
      <c r="Y11" s="61"/>
      <c r="Z11" s="61"/>
    </row>
    <row r="12" spans="1:26" ht="12.75">
      <c r="A12" s="60"/>
      <c r="B12" s="60"/>
      <c r="C12" s="60"/>
      <c r="D12" s="60"/>
      <c r="E12" s="60"/>
      <c r="F12" s="60"/>
      <c r="G12" s="60"/>
      <c r="H12" s="60"/>
      <c r="I12" s="61"/>
      <c r="J12" s="61"/>
      <c r="K12" s="61"/>
      <c r="L12" s="61"/>
      <c r="M12" s="61"/>
      <c r="N12" s="61"/>
      <c r="O12" s="61"/>
      <c r="P12" s="61"/>
      <c r="Q12" s="61"/>
      <c r="R12" s="61"/>
      <c r="S12" s="61"/>
      <c r="T12" s="61"/>
      <c r="U12" s="61"/>
      <c r="V12" s="61"/>
      <c r="W12" s="61"/>
      <c r="X12" s="61"/>
      <c r="Y12" s="61"/>
      <c r="Z12" s="61"/>
    </row>
    <row r="13" spans="1:26" ht="12.75">
      <c r="A13" s="60"/>
      <c r="B13" s="60"/>
      <c r="C13" s="60"/>
      <c r="D13" s="60"/>
      <c r="E13" s="60"/>
      <c r="F13" s="60"/>
      <c r="G13" s="60"/>
      <c r="H13" s="60"/>
      <c r="I13" s="61"/>
      <c r="J13" s="61"/>
      <c r="K13" s="61"/>
      <c r="L13" s="61"/>
      <c r="M13" s="61"/>
      <c r="N13" s="61"/>
      <c r="O13" s="61"/>
      <c r="P13" s="61"/>
      <c r="Q13" s="61"/>
      <c r="R13" s="61"/>
      <c r="S13" s="61"/>
      <c r="T13" s="61"/>
      <c r="U13" s="61"/>
      <c r="V13" s="61"/>
      <c r="W13" s="61"/>
      <c r="X13" s="61"/>
      <c r="Y13" s="61"/>
      <c r="Z13" s="61"/>
    </row>
    <row r="14" spans="1:26" ht="12.75">
      <c r="A14" s="60"/>
      <c r="B14" s="60"/>
      <c r="C14" s="60"/>
      <c r="D14" s="60"/>
      <c r="E14" s="60"/>
      <c r="F14" s="60"/>
      <c r="G14" s="60"/>
      <c r="H14" s="60"/>
      <c r="I14" s="61"/>
      <c r="J14" s="61"/>
      <c r="K14" s="61"/>
      <c r="L14" s="61"/>
      <c r="M14" s="61"/>
      <c r="N14" s="61"/>
      <c r="O14" s="61"/>
      <c r="P14" s="61"/>
      <c r="Q14" s="61"/>
      <c r="R14" s="61"/>
      <c r="S14" s="61"/>
      <c r="T14" s="61"/>
      <c r="U14" s="61"/>
      <c r="V14" s="61"/>
      <c r="W14" s="61"/>
      <c r="X14" s="61"/>
      <c r="Y14" s="61"/>
      <c r="Z14" s="61"/>
    </row>
    <row r="15" spans="1:26" ht="12.75">
      <c r="A15" s="60"/>
      <c r="B15" s="60"/>
      <c r="C15" s="60"/>
      <c r="D15" s="60"/>
      <c r="E15" s="60"/>
      <c r="F15" s="60"/>
      <c r="G15" s="60"/>
      <c r="H15" s="60"/>
      <c r="I15" s="61"/>
      <c r="J15" s="61"/>
      <c r="K15" s="61"/>
      <c r="L15" s="61"/>
      <c r="M15" s="61"/>
      <c r="N15" s="61"/>
      <c r="O15" s="61"/>
      <c r="P15" s="61"/>
      <c r="Q15" s="61"/>
      <c r="R15" s="61"/>
      <c r="S15" s="61"/>
      <c r="T15" s="61"/>
      <c r="U15" s="61"/>
      <c r="V15" s="61"/>
      <c r="W15" s="61"/>
      <c r="X15" s="61"/>
      <c r="Y15" s="61"/>
      <c r="Z15" s="61"/>
    </row>
    <row r="16" spans="1:26" ht="12.75">
      <c r="A16" s="60"/>
      <c r="B16" s="60"/>
      <c r="C16" s="60"/>
      <c r="D16" s="60"/>
      <c r="E16" s="60"/>
      <c r="F16" s="60"/>
      <c r="G16" s="60"/>
      <c r="H16" s="60"/>
      <c r="I16" s="61"/>
      <c r="J16" s="61"/>
      <c r="K16" s="61"/>
      <c r="L16" s="61"/>
      <c r="M16" s="61"/>
      <c r="N16" s="61"/>
      <c r="O16" s="61"/>
      <c r="P16" s="61"/>
      <c r="Q16" s="61"/>
      <c r="R16" s="61"/>
      <c r="S16" s="61"/>
      <c r="T16" s="61"/>
      <c r="U16" s="61"/>
      <c r="V16" s="61"/>
      <c r="W16" s="61"/>
      <c r="X16" s="61"/>
      <c r="Y16" s="61"/>
      <c r="Z16" s="61"/>
    </row>
    <row r="17" spans="1:26" ht="12.75">
      <c r="A17" s="60"/>
      <c r="B17" s="60"/>
      <c r="C17" s="60"/>
      <c r="D17" s="60"/>
      <c r="E17" s="60"/>
      <c r="F17" s="60"/>
      <c r="G17" s="60"/>
      <c r="H17" s="60"/>
      <c r="I17" s="61"/>
      <c r="J17" s="61"/>
      <c r="K17" s="61"/>
      <c r="L17" s="61"/>
      <c r="M17" s="61"/>
      <c r="N17" s="61"/>
      <c r="O17" s="61"/>
      <c r="P17" s="61"/>
      <c r="Q17" s="61"/>
      <c r="R17" s="61"/>
      <c r="S17" s="61"/>
      <c r="T17" s="61"/>
      <c r="U17" s="61"/>
      <c r="V17" s="61"/>
      <c r="W17" s="61"/>
      <c r="X17" s="61"/>
      <c r="Y17" s="61"/>
      <c r="Z17" s="61"/>
    </row>
    <row r="18" spans="1:26" ht="12.75">
      <c r="A18" s="60"/>
      <c r="B18" s="60"/>
      <c r="C18" s="60"/>
      <c r="D18" s="60"/>
      <c r="E18" s="60"/>
      <c r="F18" s="60"/>
      <c r="G18" s="60"/>
      <c r="H18" s="60"/>
      <c r="I18" s="61"/>
      <c r="J18" s="61"/>
      <c r="K18" s="61"/>
      <c r="L18" s="61"/>
      <c r="M18" s="61"/>
      <c r="N18" s="61"/>
      <c r="O18" s="61"/>
      <c r="P18" s="61"/>
      <c r="Q18" s="61"/>
      <c r="R18" s="61"/>
      <c r="S18" s="61"/>
      <c r="T18" s="61"/>
      <c r="U18" s="61"/>
      <c r="V18" s="61"/>
      <c r="W18" s="61"/>
      <c r="X18" s="61"/>
      <c r="Y18" s="61"/>
      <c r="Z18" s="61"/>
    </row>
    <row r="19" spans="1:26" ht="12.75">
      <c r="A19" s="60"/>
      <c r="B19" s="60"/>
      <c r="C19" s="60"/>
      <c r="D19" s="60"/>
      <c r="E19" s="60"/>
      <c r="F19" s="60"/>
      <c r="G19" s="60"/>
      <c r="H19" s="60"/>
      <c r="I19" s="61"/>
      <c r="J19" s="61"/>
      <c r="K19" s="61"/>
      <c r="L19" s="61"/>
      <c r="M19" s="61"/>
      <c r="N19" s="61"/>
      <c r="O19" s="61"/>
      <c r="P19" s="61"/>
      <c r="Q19" s="61"/>
      <c r="R19" s="61"/>
      <c r="S19" s="61"/>
      <c r="T19" s="61"/>
      <c r="U19" s="61"/>
      <c r="V19" s="61"/>
      <c r="W19" s="61"/>
      <c r="X19" s="61"/>
      <c r="Y19" s="61"/>
      <c r="Z19" s="61"/>
    </row>
    <row r="20" spans="1:26" ht="12.75">
      <c r="A20" s="60"/>
      <c r="B20" s="60"/>
      <c r="C20" s="60"/>
      <c r="D20" s="60"/>
      <c r="E20" s="60"/>
      <c r="F20" s="60"/>
      <c r="G20" s="60"/>
      <c r="H20" s="60"/>
      <c r="I20" s="61"/>
      <c r="J20" s="61"/>
      <c r="K20" s="61"/>
      <c r="L20" s="61"/>
      <c r="M20" s="61"/>
      <c r="N20" s="61"/>
      <c r="O20" s="61"/>
      <c r="P20" s="61"/>
      <c r="Q20" s="61"/>
      <c r="R20" s="61"/>
      <c r="S20" s="61"/>
      <c r="T20" s="61"/>
      <c r="U20" s="61"/>
      <c r="V20" s="61"/>
      <c r="W20" s="61"/>
      <c r="X20" s="61"/>
      <c r="Y20" s="61"/>
      <c r="Z20" s="61"/>
    </row>
    <row r="21" spans="1:26" ht="12.75">
      <c r="A21" s="60"/>
      <c r="B21" s="60"/>
      <c r="C21" s="60"/>
      <c r="D21" s="60"/>
      <c r="E21" s="60"/>
      <c r="F21" s="60"/>
      <c r="G21" s="60"/>
      <c r="H21" s="60"/>
      <c r="I21" s="61"/>
      <c r="J21" s="61"/>
      <c r="K21" s="61"/>
      <c r="L21" s="61"/>
      <c r="M21" s="61"/>
      <c r="N21" s="61"/>
      <c r="O21" s="61"/>
      <c r="P21" s="61"/>
      <c r="Q21" s="61"/>
      <c r="R21" s="61"/>
      <c r="S21" s="61"/>
      <c r="T21" s="61"/>
      <c r="U21" s="61"/>
      <c r="V21" s="61"/>
      <c r="W21" s="61"/>
      <c r="X21" s="61"/>
      <c r="Y21" s="61"/>
      <c r="Z21" s="61"/>
    </row>
    <row r="22" spans="1:26" ht="12.75">
      <c r="A22" s="60"/>
      <c r="B22" s="60"/>
      <c r="C22" s="60"/>
      <c r="D22" s="60"/>
      <c r="E22" s="60"/>
      <c r="F22" s="60"/>
      <c r="G22" s="60"/>
      <c r="H22" s="60"/>
      <c r="I22" s="61"/>
      <c r="J22" s="61"/>
      <c r="K22" s="61"/>
      <c r="L22" s="61"/>
      <c r="M22" s="61"/>
      <c r="N22" s="61"/>
      <c r="O22" s="61"/>
      <c r="P22" s="61"/>
      <c r="Q22" s="61"/>
      <c r="R22" s="61"/>
      <c r="S22" s="61"/>
      <c r="T22" s="61"/>
      <c r="U22" s="61"/>
      <c r="V22" s="61"/>
      <c r="W22" s="61"/>
      <c r="X22" s="61"/>
      <c r="Y22" s="61"/>
      <c r="Z22" s="61"/>
    </row>
    <row r="23" spans="1:26" ht="12.75">
      <c r="A23" s="60"/>
      <c r="B23" s="60"/>
      <c r="C23" s="60"/>
      <c r="D23" s="60"/>
      <c r="E23" s="60"/>
      <c r="F23" s="60"/>
      <c r="G23" s="60"/>
      <c r="H23" s="60"/>
      <c r="I23" s="61"/>
      <c r="J23" s="61"/>
      <c r="K23" s="61"/>
      <c r="L23" s="61"/>
      <c r="M23" s="61"/>
      <c r="N23" s="61"/>
      <c r="O23" s="61"/>
      <c r="P23" s="61"/>
      <c r="Q23" s="61"/>
      <c r="R23" s="61"/>
      <c r="S23" s="61"/>
      <c r="T23" s="61"/>
      <c r="U23" s="61"/>
      <c r="V23" s="61"/>
      <c r="W23" s="61"/>
      <c r="X23" s="61"/>
      <c r="Y23" s="61"/>
      <c r="Z23" s="61"/>
    </row>
    <row r="24" spans="1:26" ht="12.75">
      <c r="A24" s="60"/>
      <c r="B24" s="60"/>
      <c r="C24" s="60"/>
      <c r="D24" s="60"/>
      <c r="E24" s="60"/>
      <c r="F24" s="60"/>
      <c r="G24" s="60"/>
      <c r="H24" s="60"/>
      <c r="I24" s="61"/>
      <c r="J24" s="61"/>
      <c r="K24" s="61"/>
      <c r="L24" s="61"/>
      <c r="M24" s="61"/>
      <c r="N24" s="61"/>
      <c r="O24" s="61"/>
      <c r="P24" s="61"/>
      <c r="Q24" s="61"/>
      <c r="R24" s="61"/>
      <c r="S24" s="61"/>
      <c r="T24" s="61"/>
      <c r="U24" s="61"/>
      <c r="V24" s="61"/>
      <c r="W24" s="61"/>
      <c r="X24" s="61"/>
      <c r="Y24" s="61"/>
      <c r="Z24" s="61"/>
    </row>
    <row r="25" spans="1:26" ht="12.75">
      <c r="A25" s="60"/>
      <c r="B25" s="60"/>
      <c r="C25" s="60"/>
      <c r="D25" s="60"/>
      <c r="E25" s="60"/>
      <c r="F25" s="60"/>
      <c r="G25" s="60"/>
      <c r="H25" s="60"/>
      <c r="I25" s="61"/>
      <c r="J25" s="61"/>
      <c r="K25" s="61"/>
      <c r="L25" s="61"/>
      <c r="M25" s="61"/>
      <c r="N25" s="61"/>
      <c r="O25" s="61"/>
      <c r="P25" s="61"/>
      <c r="Q25" s="61"/>
      <c r="R25" s="61"/>
      <c r="S25" s="61"/>
      <c r="T25" s="61"/>
      <c r="U25" s="61"/>
      <c r="V25" s="61"/>
      <c r="W25" s="61"/>
      <c r="X25" s="61"/>
      <c r="Y25" s="61"/>
      <c r="Z25" s="61"/>
    </row>
    <row r="26" spans="1:26" ht="12.75">
      <c r="A26" s="60"/>
      <c r="B26" s="60"/>
      <c r="C26" s="60"/>
      <c r="D26" s="60"/>
      <c r="E26" s="60"/>
      <c r="F26" s="60"/>
      <c r="G26" s="60"/>
      <c r="H26" s="60"/>
      <c r="I26" s="61"/>
      <c r="J26" s="61"/>
      <c r="K26" s="61"/>
      <c r="L26" s="61"/>
      <c r="M26" s="61"/>
      <c r="N26" s="61"/>
      <c r="O26" s="61"/>
      <c r="P26" s="61"/>
      <c r="Q26" s="61"/>
      <c r="R26" s="61"/>
      <c r="S26" s="61"/>
      <c r="T26" s="61"/>
      <c r="U26" s="61"/>
      <c r="V26" s="61"/>
      <c r="W26" s="61"/>
      <c r="X26" s="61"/>
      <c r="Y26" s="61"/>
      <c r="Z26" s="61"/>
    </row>
    <row r="27" spans="1:26" ht="12.75">
      <c r="A27" s="60"/>
      <c r="B27" s="60"/>
      <c r="C27" s="60"/>
      <c r="D27" s="60"/>
      <c r="E27" s="60"/>
      <c r="F27" s="60"/>
      <c r="G27" s="60"/>
      <c r="H27" s="60"/>
      <c r="I27" s="61"/>
      <c r="J27" s="61"/>
      <c r="K27" s="61"/>
      <c r="L27" s="61"/>
      <c r="M27" s="61"/>
      <c r="N27" s="61"/>
      <c r="O27" s="61"/>
      <c r="P27" s="61"/>
      <c r="Q27" s="61"/>
      <c r="R27" s="61"/>
      <c r="S27" s="61"/>
      <c r="T27" s="61"/>
      <c r="U27" s="61"/>
      <c r="V27" s="61"/>
      <c r="W27" s="61"/>
      <c r="X27" s="61"/>
      <c r="Y27" s="61"/>
      <c r="Z27" s="61"/>
    </row>
    <row r="28" spans="1:26" ht="12.75">
      <c r="A28" s="60"/>
      <c r="B28" s="60"/>
      <c r="C28" s="60"/>
      <c r="D28" s="60"/>
      <c r="E28" s="60"/>
      <c r="F28" s="60"/>
      <c r="G28" s="60"/>
      <c r="H28" s="60"/>
      <c r="I28" s="61"/>
      <c r="J28" s="61"/>
      <c r="K28" s="61"/>
      <c r="L28" s="61"/>
      <c r="M28" s="61"/>
      <c r="N28" s="61"/>
      <c r="O28" s="61"/>
      <c r="P28" s="61"/>
      <c r="Q28" s="61"/>
      <c r="R28" s="61"/>
      <c r="S28" s="61"/>
      <c r="T28" s="61"/>
      <c r="U28" s="61"/>
      <c r="V28" s="61"/>
      <c r="W28" s="61"/>
      <c r="X28" s="61"/>
      <c r="Y28" s="61"/>
      <c r="Z28" s="61"/>
    </row>
    <row r="29" spans="1:26" ht="12.75">
      <c r="A29" s="60"/>
      <c r="B29" s="60"/>
      <c r="C29" s="60"/>
      <c r="D29" s="60"/>
      <c r="E29" s="60"/>
      <c r="F29" s="60"/>
      <c r="G29" s="60"/>
      <c r="H29" s="60"/>
      <c r="I29" s="61"/>
      <c r="J29" s="61"/>
      <c r="K29" s="61"/>
      <c r="L29" s="61"/>
      <c r="M29" s="61"/>
      <c r="N29" s="61"/>
      <c r="O29" s="61"/>
      <c r="P29" s="61"/>
      <c r="Q29" s="61"/>
      <c r="R29" s="61"/>
      <c r="S29" s="61"/>
      <c r="T29" s="61"/>
      <c r="U29" s="61"/>
      <c r="V29" s="61"/>
      <c r="W29" s="61"/>
      <c r="X29" s="61"/>
      <c r="Y29" s="61"/>
      <c r="Z29" s="61"/>
    </row>
    <row r="30" spans="1:26" ht="12.75">
      <c r="A30" s="60"/>
      <c r="B30" s="60"/>
      <c r="C30" s="60"/>
      <c r="D30" s="60"/>
      <c r="E30" s="60"/>
      <c r="F30" s="60"/>
      <c r="G30" s="60"/>
      <c r="H30" s="60"/>
      <c r="I30" s="61"/>
      <c r="J30" s="61"/>
      <c r="K30" s="61"/>
      <c r="L30" s="61"/>
      <c r="M30" s="61"/>
      <c r="N30" s="61"/>
      <c r="O30" s="61"/>
      <c r="P30" s="61"/>
      <c r="Q30" s="61"/>
      <c r="R30" s="61"/>
      <c r="S30" s="61"/>
      <c r="T30" s="61"/>
      <c r="U30" s="61"/>
      <c r="V30" s="61"/>
      <c r="W30" s="61"/>
      <c r="X30" s="61"/>
      <c r="Y30" s="61"/>
      <c r="Z30" s="61"/>
    </row>
    <row r="31" spans="1:26" ht="12.75">
      <c r="A31" s="60"/>
      <c r="B31" s="60"/>
      <c r="C31" s="60"/>
      <c r="D31" s="60"/>
      <c r="E31" s="60"/>
      <c r="F31" s="60"/>
      <c r="G31" s="60"/>
      <c r="H31" s="60"/>
      <c r="I31" s="61"/>
      <c r="J31" s="61"/>
      <c r="K31" s="61"/>
      <c r="L31" s="61"/>
      <c r="M31" s="61"/>
      <c r="N31" s="61"/>
      <c r="O31" s="61"/>
      <c r="P31" s="61"/>
      <c r="Q31" s="61"/>
      <c r="R31" s="61"/>
      <c r="S31" s="61"/>
      <c r="T31" s="61"/>
      <c r="U31" s="61"/>
      <c r="V31" s="61"/>
      <c r="W31" s="61"/>
      <c r="X31" s="61"/>
      <c r="Y31" s="61"/>
      <c r="Z31" s="61"/>
    </row>
    <row r="32" spans="1:26" ht="12.75">
      <c r="A32" s="60"/>
      <c r="B32" s="60"/>
      <c r="C32" s="60"/>
      <c r="D32" s="60"/>
      <c r="E32" s="60"/>
      <c r="F32" s="60"/>
      <c r="G32" s="60"/>
      <c r="H32" s="60"/>
      <c r="I32" s="61"/>
      <c r="J32" s="61"/>
      <c r="K32" s="61"/>
      <c r="L32" s="61"/>
      <c r="M32" s="61"/>
      <c r="N32" s="61"/>
      <c r="O32" s="61"/>
      <c r="P32" s="61"/>
      <c r="Q32" s="61"/>
      <c r="R32" s="61"/>
      <c r="S32" s="61"/>
      <c r="T32" s="61"/>
      <c r="U32" s="61"/>
      <c r="V32" s="61"/>
      <c r="W32" s="61"/>
      <c r="X32" s="61"/>
      <c r="Y32" s="61"/>
      <c r="Z32" s="61"/>
    </row>
    <row r="33" spans="1:26" ht="12.75">
      <c r="A33" s="60"/>
      <c r="B33" s="60"/>
      <c r="C33" s="60"/>
      <c r="D33" s="60"/>
      <c r="E33" s="60"/>
      <c r="F33" s="60"/>
      <c r="G33" s="60"/>
      <c r="H33" s="60"/>
      <c r="I33" s="61"/>
      <c r="J33" s="61"/>
      <c r="K33" s="61"/>
      <c r="L33" s="61"/>
      <c r="M33" s="61"/>
      <c r="N33" s="61"/>
      <c r="O33" s="61"/>
      <c r="P33" s="61"/>
      <c r="Q33" s="61"/>
      <c r="R33" s="61"/>
      <c r="S33" s="61"/>
      <c r="T33" s="61"/>
      <c r="U33" s="61"/>
      <c r="V33" s="61"/>
      <c r="W33" s="61"/>
      <c r="X33" s="61"/>
      <c r="Y33" s="61"/>
      <c r="Z33" s="61"/>
    </row>
    <row r="34" spans="1:26" ht="12.7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ht="12.7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row>
    <row r="36" spans="1:26" ht="12.7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12.7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12.7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2.7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2.7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12.7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12.7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ht="12.7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ht="12.7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2.7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t="12.7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12.75">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ht="12.7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2.7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12.7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12.7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2.7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12.7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t="12.7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ht="12.7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2.7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2.7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2.7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12.7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12.7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t="12.7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12.7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2.7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2.7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2.7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2.7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12.7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12.7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12.7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2.7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2.7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t="12.7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t="12.7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2.7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2.7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2.7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ht="12.7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ht="12.7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2.7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ht="12.7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ht="12.7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ht="12.7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2.7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12.7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2.7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2.7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2.7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2.7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ht="12.7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ht="12.7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2.7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2.7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2.7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12.7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ht="12.7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2.7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ht="12.7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ht="12.7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2.7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ht="12.7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2.7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12.7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12.75">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2.75">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2.7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12.75">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ht="12.7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2.75">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2.7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2.7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2.7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2.75">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2.7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2.75">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2.75">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2.75">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2.75">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2.75">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2.7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2.7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2.7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2.7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2.7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2.7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2.7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2.7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2.7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2.7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2.7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2.7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2.7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2.7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2.7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2.7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2.7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2.7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2.75">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2.7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2.7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2.7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2.7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2.7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2.7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2.75">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2.7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2.7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2.7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2.7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2.7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2.7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2.7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2.7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2.7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2.7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2.7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2.7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2.7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2.7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2.7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2.7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2.7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2.7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2.7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2.7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2.7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2.7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2.7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2.7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2.7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2.7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2.7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2.7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2.7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2.7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2.7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2.75">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2.75">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2.7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2.75">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2.7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2.7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2.75">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2.75">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2.75">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2.7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2.7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2.7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2.7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2.7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2.7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2.75">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2.7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2.75">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2.75">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2.7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2.75">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2.7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2.75">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2.75">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2.75">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2.75">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2.75">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2.75">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2.75">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2.75">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2.75">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2.75">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2.75">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2.75">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2.75">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2.75">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2.75">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2.75">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2.75">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2.7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2.75">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2.75">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2.75">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2.75">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2.75">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2.75">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2.75">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2.75">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2.75">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2.7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2.75">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2.75">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2.75">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2.75">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2.75">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2.75">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2.75">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2.75">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2.75">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2.7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2.75">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2.75">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2.75">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2.75">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2.75">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2.75">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2.75">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2.75">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2.75">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2.7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2.7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2.75">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2.75">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2.75">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2.75">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2.75">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2.7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2.75">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2.75">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2.7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2.75">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2.75">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2.75">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2.75">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2.75">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2.75">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2.75">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2.75">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2.75">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2.75">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2.75">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2.75">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2.75">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2.75">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2.75">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2.75">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2.75">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2.75">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2.75">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2.75">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2.75">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2.75">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2.75">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2.75">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2.7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2.7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2.75">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2.75">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2.75">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2.7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2.75">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2.75">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2.75">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2.75">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2.75">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2.75">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2.75">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2.75">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2.75">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2.7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2.75">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2.75">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2.75">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2.75">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2.75">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2.75">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2.75">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2.75">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2.75">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2.75">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2.75">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2.75">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2.75">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2.75">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2.75">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2.75">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2.75">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2.75">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2.75">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2.75">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2.75">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2.75">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2.75">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2.75">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2.75">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2.75">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2.75">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2.75">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2.75">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2.75">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2.75">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2.75">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2.75">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2.75">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2.75">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2.75">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2.75">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2.7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2.75">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2.75">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2.75">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2.75">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2.75">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2.75">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2.75">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2.75">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2.75">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2.75">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2.75">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2.75">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2.75">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2.75">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2.75">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2.75">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2.75">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2.75">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2.75">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2.75">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2.75">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2.75">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2.75">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2.75">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2.75">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2.75">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2.75">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2.75">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2.75">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2.75">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2.75">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2.75">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2.75">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2.75">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2.75">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2.75">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2.75">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2.75">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2.75">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2.75">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2.75">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2.75">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2.75">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2.75">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2.75">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2.75">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2.75">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2.75">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2.75">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2.75">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2.75">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2.75">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2.75">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2.75">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2.75">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2.75">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2.75">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2.75">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2.75">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2.75">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2.75">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2.75">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2.75">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2.75">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2.75">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2.75">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2.75">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2.75">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2.75">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2.75">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2.75">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2.75">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2.75">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2.75">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2.75">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2.75">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2.75">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2.75">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2.75">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2.75">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2.75">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2.75">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2.75">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2.75">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2.75">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2.75">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2.75">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2.75">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2.75">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2.75">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2.75">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2.75">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2.75">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2.75">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2.75">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2.75">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2.75">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2.75">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2.75">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2.75">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2.75">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2.75">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2.75">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2.75">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2.75">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2.75">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2.75">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2.75">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2.75">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2.75">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2.75">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2.75">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2.75">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2.75">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2.75">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2.75">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2.75">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2.75">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2.75">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2.75">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2.75">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2.75">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2.75">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2.75">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2.75">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2.75">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2.75">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2.75">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2.75">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2.75">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2.75">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2.75">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2.75">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2.75">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2.75">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2.75">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2.75">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2.75">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2.75">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2.75">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2.75">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2.75">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2.75">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2.75">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2.75">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2.75">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2.75">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2.75">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2.75">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2.75">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2.75">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2.75">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2.75">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2.75">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2.75">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2.75">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2.75">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2.75">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2.75">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2.75">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2.75">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2.75">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2.75">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2.75">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2.75">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2.75">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2.75">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2.75">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2.75">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2.75">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2.75">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2.75">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2.75">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2.75">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2.75">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2.75">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2.75">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2.75">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2.75">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2.75">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2.75">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2.75">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2.75">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2.75">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2.75">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2.75">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2.75">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2.75">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2.75">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2.75">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2.75">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2.75">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2.75">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2.75">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2.75">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2.75">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2.75">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2.75">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2.75">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2.75">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2.75">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2.75">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2.75">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2.75">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2.75">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2.75">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2.75">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2.75">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2.75">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2.75">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2.75">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2.75">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2.75">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2.75">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2.75">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2.75">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2.75">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2.75">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2.75">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2.75">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2.75">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2.75">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2.75">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2.75">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2.75">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2.75">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2.75">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2.75">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2.75">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2.75">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2.75">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2.75">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2.75">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2.75">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2.75">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2.75">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2.75">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2.75">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2.75">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2.75">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2.75">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2.75">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2.75">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2.75">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2.75">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2.75">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2.75">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2.75">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2.75">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2.75">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2.75">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2.75">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2.75">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2.75">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2.75">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2.75">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2.75">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2.75">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2.75">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2.75">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2.75">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2.75">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2.75">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2.75">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2.75">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2.75">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2.75">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2.75">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2.75">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2.75">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2.75">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2.75">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2.75">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2.75">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2.75">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2.75">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2.75">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2.75">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2.75">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2.75">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2.75">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2.75">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2.75">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2.75">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2.75">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2.75">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2.75">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2.75">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2.75">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2.75">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2.75">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2.75">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2.75">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2.75">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2.75">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2.75">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2.75">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2.75">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2.75">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2.75">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2.75">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2.75">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2.75">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2.75">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2.75">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2.75">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2.75">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2.75">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2.75">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2.75">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2.75">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2.75">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2.75">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2.75">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2.75">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2.75">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2.75">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2.75">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2.75">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2.75">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2.75">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2.75">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2.75">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2.75">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2.75">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2.75">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2.75">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2.75">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2.75">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2.75">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2.75">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2.75">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2.75">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2.75">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2.75">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2.75">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2.75">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2.75">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2.75">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2.75">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2.75">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2.75">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2.75">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2.75">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2.75">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2.75">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2.75">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2.75">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2.75">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2.75">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2.75">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2.75">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2.75">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2.75">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2.75">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2.75">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2.75">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2.75">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2.75">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2.75">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2.75">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2.75">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2.75">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2.75">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2.75">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2.75">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2.75">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2.75">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2.75">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2.75">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2.75">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2.75">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2.75">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2.75">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2.75">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2.75">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2.75">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2.75">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2.75">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2.75">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2.75">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2.75">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2.75">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2.75">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2.75">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2.75">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2.75">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2.75">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2.75">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2.75">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2.75">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2.75">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2.75">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2.75">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2.75">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2.75">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2.75">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2.75">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2.75">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2.75">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2.75">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2.75">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2.75">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2.75">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2.75">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2.75">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2.75">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2.75">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2.75">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2.75">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2.75">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2.75">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2.75">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2.75">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2.75">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2.75">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2.75">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2.75">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2.75">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2.75">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2.75">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2.75">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2.75">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2.75">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2.75">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2.75">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2.75">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2.75">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2.75">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2.75">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2.75">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2.75">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2.75">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2.75">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2.75">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2.75">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2.75">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2.75">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2.75">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2.75">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2.75">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2.75">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2.75">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2.75">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2.75">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2.75">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2.75">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2.75">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2.75">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2.75">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2.75">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2.75">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2.75">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2.75">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2.75">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2.75">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2.75">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2.75">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2.75">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2.75">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2.75">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2.75">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2.75">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2.75">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2.75">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2.75">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2.75">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2.75">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2.75">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2.75">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2.75">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2.75">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2.75">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2.75">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2.75">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2.75">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2.75">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2.75">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2.75">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2.75">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2.75">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2.75">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2.75">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2.75">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2.75">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2.75">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2.75">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2.75">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2.75">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2.75">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2.75">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2.75">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2.75">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2.75">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2.75">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2.75">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2.75">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2.75">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2.75">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2.75">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2.75">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2.75">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2.75">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2.75">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2.75">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2.75">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2.75">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2.75">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2.75">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2.75">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2.75">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2.75">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2.75">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2.75">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2.75">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2.75">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2.75">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2.75">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2.75">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2.75">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2.75">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2.75">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2.75">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2.75">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2.75">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2.75">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2.75">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2.75">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2.75">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2.75">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2.75">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2.75">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2.75">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2.75">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2.75">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2.75">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2.75">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2.75">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2.75">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2.75">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2.75">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2.75">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2.75">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2.75">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2.75">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2.75">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2.75">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2.75">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2.75">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2.75">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2.75">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2.75">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2.75">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2.75">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2.75">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2.75">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2.75">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2.75">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2.75">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2.75">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2.75">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2.75">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2.75">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2.75">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2.75">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2.75">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2.75">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2.75">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2.75">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2.75">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2.75">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2.75">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2.75">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2.75">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2.75">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2.75">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2.75">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2.75">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2.75">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2.75">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2.75">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2.75">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2.75">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2.75">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2.75">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2.75">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2.75">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2.75">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2.75">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2.75">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2.75">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2.75">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2.75">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2.75">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2.75">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2.75">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2.75">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2.75">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2.75">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2.75">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2.75">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2.75">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2.75">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2.75">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2.75">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2.75">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2.75">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2.75">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2.75">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2.75">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2.75">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2.75">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2.75">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2.75">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2.75">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2.75">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2.75">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2.75">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2.75">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2.75">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2.75">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2.75">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2.75">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2.75">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2.75">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2.75">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2.75">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2.75">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2.75">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2.75">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2.75">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2.75">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2.75">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2.75">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2.75">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2.75">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2.75">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2.75">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2.75">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2.75">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2.75">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2.75">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2.75">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2.75">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2.75">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2.75">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2.75">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2.75">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2.75">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2.75">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2.75">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2.75">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2.75">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2.75">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2.75">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2.75">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2.75">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2.75">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2.75">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2.75">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2.75">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sheetData>
  <mergeCells count="1">
    <mergeCell ref="B1:C4"/>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ummaryRight="0"/>
  </sheetPr>
  <dimension ref="A1:AA1017"/>
  <sheetViews>
    <sheetView showGridLines="0" workbookViewId="0">
      <selection activeCell="B4" sqref="B4"/>
    </sheetView>
  </sheetViews>
  <sheetFormatPr defaultColWidth="12.5703125" defaultRowHeight="15.75" customHeight="1"/>
  <cols>
    <col min="1" max="1" width="4.42578125" customWidth="1"/>
    <col min="2" max="2" width="89.7109375" style="10" customWidth="1"/>
    <col min="3" max="3" width="4" customWidth="1"/>
    <col min="4" max="4" width="119.42578125" customWidth="1"/>
  </cols>
  <sheetData>
    <row r="1" spans="1:27" ht="57" customHeight="1">
      <c r="A1" s="1"/>
      <c r="B1" s="66" t="s">
        <v>71</v>
      </c>
      <c r="C1" s="2"/>
      <c r="D1" s="1"/>
      <c r="E1" s="2"/>
      <c r="F1" s="2"/>
      <c r="G1" s="2"/>
      <c r="H1" s="2"/>
      <c r="I1" s="2"/>
      <c r="J1" s="2"/>
      <c r="K1" s="2"/>
      <c r="L1" s="2"/>
      <c r="M1" s="2"/>
      <c r="N1" s="2"/>
      <c r="O1" s="2"/>
      <c r="P1" s="2"/>
      <c r="Q1" s="2"/>
      <c r="R1" s="2"/>
      <c r="S1" s="2"/>
      <c r="T1" s="2"/>
      <c r="U1" s="2"/>
      <c r="V1" s="2"/>
      <c r="W1" s="2"/>
      <c r="X1" s="2"/>
      <c r="Y1" s="2"/>
      <c r="Z1" s="2"/>
      <c r="AA1" s="2"/>
    </row>
    <row r="2" spans="1:27" ht="63">
      <c r="A2" s="3"/>
      <c r="B2" s="67" t="s">
        <v>72</v>
      </c>
      <c r="C2" s="2"/>
      <c r="D2" s="4"/>
      <c r="E2" s="2"/>
      <c r="F2" s="2"/>
      <c r="G2" s="2"/>
      <c r="H2" s="2"/>
      <c r="I2" s="2"/>
      <c r="J2" s="2"/>
      <c r="K2" s="2"/>
      <c r="L2" s="2"/>
      <c r="M2" s="2"/>
      <c r="N2" s="2"/>
      <c r="O2" s="2"/>
      <c r="P2" s="2"/>
      <c r="Q2" s="2"/>
      <c r="R2" s="2"/>
      <c r="S2" s="2"/>
      <c r="T2" s="2"/>
      <c r="U2" s="2"/>
      <c r="V2" s="2"/>
      <c r="W2" s="2"/>
      <c r="X2" s="2"/>
      <c r="Y2" s="2"/>
      <c r="Z2" s="2"/>
      <c r="AA2" s="2"/>
    </row>
    <row r="3" spans="1:27" ht="18.75">
      <c r="A3" s="2"/>
      <c r="B3" s="68"/>
      <c r="C3" s="2"/>
      <c r="D3" s="5"/>
      <c r="E3" s="2"/>
      <c r="F3" s="2"/>
      <c r="G3" s="2"/>
      <c r="H3" s="2"/>
      <c r="I3" s="2"/>
      <c r="J3" s="2"/>
      <c r="K3" s="2"/>
      <c r="L3" s="2"/>
      <c r="M3" s="2"/>
      <c r="N3" s="2"/>
      <c r="O3" s="2"/>
      <c r="P3" s="2"/>
      <c r="Q3" s="2"/>
      <c r="R3" s="2"/>
      <c r="S3" s="2"/>
      <c r="T3" s="2"/>
      <c r="U3" s="2"/>
      <c r="V3" s="2"/>
      <c r="W3" s="2"/>
      <c r="X3" s="2"/>
      <c r="Y3" s="2"/>
      <c r="Z3" s="2"/>
      <c r="AA3" s="2"/>
    </row>
    <row r="4" spans="1:27" ht="18.75">
      <c r="A4" s="6"/>
      <c r="B4" s="69" t="s">
        <v>73</v>
      </c>
      <c r="C4" s="2"/>
      <c r="D4" s="6"/>
      <c r="E4" s="2"/>
      <c r="F4" s="2"/>
      <c r="G4" s="2"/>
      <c r="H4" s="2"/>
      <c r="I4" s="2"/>
      <c r="J4" s="2"/>
      <c r="K4" s="2"/>
      <c r="L4" s="2"/>
      <c r="M4" s="2"/>
      <c r="N4" s="2"/>
      <c r="O4" s="2"/>
      <c r="P4" s="2"/>
      <c r="Q4" s="2"/>
      <c r="R4" s="2"/>
      <c r="S4" s="2"/>
      <c r="T4" s="2"/>
      <c r="U4" s="2"/>
      <c r="V4" s="2"/>
      <c r="W4" s="2"/>
      <c r="X4" s="2"/>
      <c r="Y4" s="2"/>
      <c r="Z4" s="2"/>
      <c r="AA4" s="2"/>
    </row>
    <row r="5" spans="1:27" ht="31.5">
      <c r="A5" s="2"/>
      <c r="B5" s="67" t="s">
        <v>74</v>
      </c>
      <c r="C5" s="2"/>
      <c r="D5" s="7"/>
      <c r="E5" s="2"/>
      <c r="F5" s="2"/>
      <c r="G5" s="2"/>
      <c r="H5" s="2"/>
      <c r="I5" s="2"/>
      <c r="J5" s="2"/>
      <c r="K5" s="2"/>
      <c r="L5" s="2"/>
      <c r="M5" s="2"/>
      <c r="N5" s="2"/>
      <c r="O5" s="2"/>
      <c r="P5" s="2"/>
      <c r="Q5" s="2"/>
      <c r="R5" s="2"/>
      <c r="S5" s="2"/>
      <c r="T5" s="2"/>
      <c r="U5" s="2"/>
      <c r="V5" s="2"/>
      <c r="W5" s="2"/>
      <c r="X5" s="2"/>
      <c r="Y5" s="2"/>
      <c r="Z5" s="2"/>
      <c r="AA5" s="2"/>
    </row>
    <row r="6" spans="1:27" ht="18.75">
      <c r="A6" s="2"/>
      <c r="B6" s="68"/>
      <c r="C6" s="2"/>
      <c r="D6" s="8"/>
      <c r="E6" s="2"/>
      <c r="F6" s="2"/>
      <c r="G6" s="2"/>
      <c r="H6" s="2"/>
      <c r="I6" s="2"/>
      <c r="J6" s="2"/>
      <c r="K6" s="2"/>
      <c r="L6" s="2"/>
      <c r="M6" s="2"/>
      <c r="N6" s="2"/>
      <c r="O6" s="2"/>
      <c r="P6" s="2"/>
      <c r="Q6" s="2"/>
      <c r="R6" s="2"/>
      <c r="S6" s="2"/>
      <c r="T6" s="2"/>
      <c r="U6" s="2"/>
      <c r="V6" s="2"/>
      <c r="W6" s="2"/>
      <c r="X6" s="2"/>
      <c r="Y6" s="2"/>
      <c r="Z6" s="2"/>
      <c r="AA6" s="2"/>
    </row>
    <row r="7" spans="1:27" ht="18.75">
      <c r="A7" s="6"/>
      <c r="B7" s="69" t="s">
        <v>75</v>
      </c>
      <c r="C7" s="2"/>
      <c r="D7" s="6"/>
      <c r="E7" s="2"/>
      <c r="F7" s="2"/>
      <c r="G7" s="2"/>
      <c r="H7" s="2"/>
      <c r="I7" s="2"/>
      <c r="J7" s="2"/>
      <c r="K7" s="2"/>
      <c r="L7" s="2"/>
      <c r="M7" s="2"/>
      <c r="N7" s="2"/>
      <c r="O7" s="2"/>
      <c r="P7" s="2"/>
      <c r="Q7" s="2"/>
      <c r="R7" s="2"/>
      <c r="S7" s="2"/>
      <c r="T7" s="2"/>
      <c r="U7" s="2"/>
      <c r="V7" s="2"/>
      <c r="W7" s="2"/>
      <c r="X7" s="2"/>
      <c r="Y7" s="2"/>
      <c r="Z7" s="2"/>
      <c r="AA7" s="2"/>
    </row>
    <row r="8" spans="1:27" ht="18.75">
      <c r="A8" s="2"/>
      <c r="B8" s="67" t="s">
        <v>76</v>
      </c>
      <c r="C8" s="2"/>
      <c r="D8" s="7"/>
      <c r="E8" s="2"/>
      <c r="F8" s="2"/>
      <c r="G8" s="2"/>
      <c r="H8" s="2"/>
      <c r="I8" s="2"/>
      <c r="J8" s="2"/>
      <c r="K8" s="2"/>
      <c r="L8" s="2"/>
      <c r="M8" s="2"/>
      <c r="N8" s="2"/>
      <c r="O8" s="2"/>
      <c r="P8" s="2"/>
      <c r="Q8" s="2"/>
      <c r="R8" s="2"/>
      <c r="S8" s="2"/>
      <c r="T8" s="2"/>
      <c r="U8" s="2"/>
      <c r="V8" s="2"/>
      <c r="W8" s="2"/>
      <c r="X8" s="2"/>
      <c r="Y8" s="2"/>
      <c r="Z8" s="2"/>
      <c r="AA8" s="2"/>
    </row>
    <row r="9" spans="1:27" ht="18.75">
      <c r="A9" s="2"/>
      <c r="B9" s="68"/>
      <c r="C9" s="2"/>
      <c r="D9" s="8"/>
      <c r="E9" s="2"/>
      <c r="F9" s="2"/>
      <c r="G9" s="2"/>
      <c r="H9" s="2"/>
      <c r="I9" s="2"/>
      <c r="J9" s="2"/>
      <c r="K9" s="2"/>
      <c r="L9" s="2"/>
      <c r="M9" s="2"/>
      <c r="N9" s="2"/>
      <c r="O9" s="2"/>
      <c r="P9" s="2"/>
      <c r="Q9" s="2"/>
      <c r="R9" s="2"/>
      <c r="S9" s="2"/>
      <c r="T9" s="2"/>
      <c r="U9" s="2"/>
      <c r="V9" s="2"/>
      <c r="W9" s="2"/>
      <c r="X9" s="2"/>
      <c r="Y9" s="2"/>
      <c r="Z9" s="2"/>
      <c r="AA9" s="2"/>
    </row>
    <row r="10" spans="1:27" ht="18.75">
      <c r="A10" s="6"/>
      <c r="B10" s="69" t="s">
        <v>77</v>
      </c>
      <c r="C10" s="2"/>
      <c r="D10" s="6"/>
      <c r="E10" s="2"/>
      <c r="F10" s="2"/>
      <c r="G10" s="2"/>
      <c r="H10" s="2"/>
      <c r="I10" s="2"/>
      <c r="J10" s="2"/>
      <c r="K10" s="2"/>
      <c r="L10" s="2"/>
      <c r="M10" s="2"/>
      <c r="N10" s="2"/>
      <c r="O10" s="2"/>
      <c r="P10" s="2"/>
      <c r="Q10" s="2"/>
      <c r="R10" s="2"/>
      <c r="S10" s="2"/>
      <c r="T10" s="2"/>
      <c r="U10" s="2"/>
      <c r="V10" s="2"/>
      <c r="W10" s="2"/>
      <c r="X10" s="2"/>
      <c r="Y10" s="2"/>
      <c r="Z10" s="2"/>
      <c r="AA10" s="2"/>
    </row>
    <row r="11" spans="1:27" ht="31.5">
      <c r="A11" s="2"/>
      <c r="B11" s="67" t="s">
        <v>78</v>
      </c>
      <c r="C11" s="2"/>
      <c r="D11" s="7"/>
      <c r="E11" s="2"/>
      <c r="F11" s="2"/>
      <c r="G11" s="2"/>
      <c r="H11" s="2"/>
      <c r="I11" s="2"/>
      <c r="J11" s="2"/>
      <c r="K11" s="2"/>
      <c r="L11" s="2"/>
      <c r="M11" s="2"/>
      <c r="N11" s="2"/>
      <c r="O11" s="2"/>
      <c r="P11" s="2"/>
      <c r="Q11" s="2"/>
      <c r="R11" s="2"/>
      <c r="S11" s="2"/>
      <c r="T11" s="2"/>
      <c r="U11" s="2"/>
      <c r="V11" s="2"/>
      <c r="W11" s="2"/>
      <c r="X11" s="2"/>
      <c r="Y11" s="2"/>
      <c r="Z11" s="2"/>
      <c r="AA11" s="2"/>
    </row>
    <row r="12" spans="1:27" ht="18.75">
      <c r="A12" s="2"/>
      <c r="B12" s="68"/>
      <c r="C12" s="2"/>
      <c r="D12" s="8"/>
      <c r="E12" s="2"/>
      <c r="F12" s="2"/>
      <c r="G12" s="2"/>
      <c r="H12" s="2"/>
      <c r="I12" s="2"/>
      <c r="J12" s="2"/>
      <c r="K12" s="2"/>
      <c r="L12" s="2"/>
      <c r="M12" s="2"/>
      <c r="N12" s="2"/>
      <c r="O12" s="2"/>
      <c r="P12" s="2"/>
      <c r="Q12" s="2"/>
      <c r="R12" s="2"/>
      <c r="S12" s="2"/>
      <c r="T12" s="2"/>
      <c r="U12" s="2"/>
      <c r="V12" s="2"/>
      <c r="W12" s="2"/>
      <c r="X12" s="2"/>
      <c r="Y12" s="2"/>
      <c r="Z12" s="2"/>
      <c r="AA12" s="2"/>
    </row>
    <row r="13" spans="1:27" ht="18.75">
      <c r="A13" s="6"/>
      <c r="B13" s="69" t="s">
        <v>79</v>
      </c>
      <c r="C13" s="2"/>
      <c r="D13" s="6"/>
      <c r="E13" s="2"/>
      <c r="F13" s="2"/>
      <c r="G13" s="2"/>
      <c r="H13" s="2"/>
      <c r="I13" s="2"/>
      <c r="J13" s="2"/>
      <c r="K13" s="2"/>
      <c r="L13" s="2"/>
      <c r="M13" s="2"/>
      <c r="N13" s="2"/>
      <c r="O13" s="2"/>
      <c r="P13" s="2"/>
      <c r="Q13" s="2"/>
      <c r="R13" s="2"/>
      <c r="S13" s="2"/>
      <c r="T13" s="2"/>
      <c r="U13" s="2"/>
      <c r="V13" s="2"/>
      <c r="W13" s="2"/>
      <c r="X13" s="2"/>
      <c r="Y13" s="2"/>
      <c r="Z13" s="2"/>
      <c r="AA13" s="2"/>
    </row>
    <row r="14" spans="1:27" ht="31.5">
      <c r="A14" s="2"/>
      <c r="B14" s="67" t="s">
        <v>80</v>
      </c>
      <c r="C14" s="2"/>
      <c r="D14" s="7"/>
      <c r="E14" s="2"/>
      <c r="F14" s="2"/>
      <c r="G14" s="2"/>
      <c r="H14" s="2"/>
      <c r="I14" s="2"/>
      <c r="J14" s="2"/>
      <c r="K14" s="2"/>
      <c r="L14" s="2"/>
      <c r="M14" s="2"/>
      <c r="N14" s="2"/>
      <c r="O14" s="2"/>
      <c r="P14" s="2"/>
      <c r="Q14" s="2"/>
      <c r="R14" s="2"/>
      <c r="S14" s="2"/>
      <c r="T14" s="2"/>
      <c r="U14" s="2"/>
      <c r="V14" s="2"/>
      <c r="W14" s="2"/>
      <c r="X14" s="2"/>
      <c r="Y14" s="2"/>
      <c r="Z14" s="2"/>
      <c r="AA14" s="2"/>
    </row>
    <row r="15" spans="1:27" ht="18.75">
      <c r="A15" s="2"/>
      <c r="B15" s="68"/>
      <c r="C15" s="2"/>
      <c r="D15" s="8"/>
      <c r="E15" s="2"/>
      <c r="F15" s="2"/>
      <c r="G15" s="2"/>
      <c r="H15" s="2"/>
      <c r="I15" s="2"/>
      <c r="J15" s="2"/>
      <c r="K15" s="2"/>
      <c r="L15" s="2"/>
      <c r="M15" s="2"/>
      <c r="N15" s="2"/>
      <c r="O15" s="2"/>
      <c r="P15" s="2"/>
      <c r="Q15" s="2"/>
      <c r="R15" s="2"/>
      <c r="S15" s="2"/>
      <c r="T15" s="2"/>
      <c r="U15" s="2"/>
      <c r="V15" s="2"/>
      <c r="W15" s="2"/>
      <c r="X15" s="2"/>
      <c r="Y15" s="2"/>
      <c r="Z15" s="2"/>
      <c r="AA15" s="2"/>
    </row>
    <row r="16" spans="1:27" ht="18.75">
      <c r="A16" s="6"/>
      <c r="B16" s="69" t="s">
        <v>81</v>
      </c>
      <c r="C16" s="2"/>
      <c r="D16" s="6"/>
      <c r="E16" s="2"/>
      <c r="F16" s="2"/>
      <c r="G16" s="2"/>
      <c r="H16" s="2"/>
      <c r="I16" s="2"/>
      <c r="J16" s="2"/>
      <c r="K16" s="2"/>
      <c r="L16" s="2"/>
      <c r="M16" s="2"/>
      <c r="N16" s="2"/>
      <c r="O16" s="2"/>
      <c r="P16" s="2"/>
      <c r="Q16" s="2"/>
      <c r="R16" s="2"/>
      <c r="S16" s="2"/>
      <c r="T16" s="2"/>
      <c r="U16" s="2"/>
      <c r="V16" s="2"/>
      <c r="W16" s="2"/>
      <c r="X16" s="2"/>
      <c r="Y16" s="2"/>
      <c r="Z16" s="2"/>
      <c r="AA16" s="2"/>
    </row>
    <row r="17" spans="1:27" ht="31.5">
      <c r="A17" s="2"/>
      <c r="B17" s="67" t="s">
        <v>82</v>
      </c>
      <c r="C17" s="2"/>
      <c r="D17" s="7"/>
      <c r="E17" s="2"/>
      <c r="F17" s="2"/>
      <c r="G17" s="2"/>
      <c r="H17" s="2"/>
      <c r="I17" s="2"/>
      <c r="J17" s="2"/>
      <c r="K17" s="2"/>
      <c r="L17" s="2"/>
      <c r="M17" s="2"/>
      <c r="N17" s="2"/>
      <c r="O17" s="2"/>
      <c r="P17" s="2"/>
      <c r="Q17" s="2"/>
      <c r="R17" s="2"/>
      <c r="S17" s="2"/>
      <c r="T17" s="2"/>
      <c r="U17" s="2"/>
      <c r="V17" s="2"/>
      <c r="W17" s="2"/>
      <c r="X17" s="2"/>
      <c r="Y17" s="2"/>
      <c r="Z17" s="2"/>
      <c r="AA17" s="2"/>
    </row>
    <row r="18" spans="1:27" ht="18.75">
      <c r="A18" s="2"/>
      <c r="B18" s="68"/>
      <c r="C18" s="2"/>
      <c r="D18" s="8"/>
      <c r="E18" s="2"/>
      <c r="F18" s="2"/>
      <c r="G18" s="2"/>
      <c r="H18" s="2"/>
      <c r="I18" s="2"/>
      <c r="J18" s="2"/>
      <c r="K18" s="2"/>
      <c r="L18" s="2"/>
      <c r="M18" s="2"/>
      <c r="N18" s="2"/>
      <c r="O18" s="2"/>
      <c r="P18" s="2"/>
      <c r="Q18" s="2"/>
      <c r="R18" s="2"/>
      <c r="S18" s="2"/>
      <c r="T18" s="2"/>
      <c r="U18" s="2"/>
      <c r="V18" s="2"/>
      <c r="W18" s="2"/>
      <c r="X18" s="2"/>
      <c r="Y18" s="2"/>
      <c r="Z18" s="2"/>
      <c r="AA18" s="2"/>
    </row>
    <row r="19" spans="1:27" ht="18.75">
      <c r="A19" s="6"/>
      <c r="B19" s="69" t="s">
        <v>83</v>
      </c>
      <c r="C19" s="2"/>
      <c r="D19" s="6"/>
      <c r="E19" s="2"/>
      <c r="F19" s="2"/>
      <c r="G19" s="2"/>
      <c r="H19" s="2"/>
      <c r="I19" s="2"/>
      <c r="J19" s="2"/>
      <c r="K19" s="2"/>
      <c r="L19" s="2"/>
      <c r="M19" s="2"/>
      <c r="N19" s="2"/>
      <c r="O19" s="2"/>
      <c r="P19" s="2"/>
      <c r="Q19" s="2"/>
      <c r="R19" s="2"/>
      <c r="S19" s="2"/>
      <c r="T19" s="2"/>
      <c r="U19" s="2"/>
      <c r="V19" s="2"/>
      <c r="W19" s="2"/>
      <c r="X19" s="2"/>
      <c r="Y19" s="2"/>
      <c r="Z19" s="2"/>
      <c r="AA19" s="2"/>
    </row>
    <row r="20" spans="1:27" ht="18.75">
      <c r="A20" s="2"/>
      <c r="B20" s="67" t="s">
        <v>84</v>
      </c>
      <c r="C20" s="2"/>
      <c r="D20" s="7"/>
      <c r="E20" s="2"/>
      <c r="F20" s="2"/>
      <c r="G20" s="2"/>
      <c r="H20" s="2"/>
      <c r="I20" s="2"/>
      <c r="J20" s="2"/>
      <c r="K20" s="2"/>
      <c r="L20" s="2"/>
      <c r="M20" s="2"/>
      <c r="N20" s="2"/>
      <c r="O20" s="2"/>
      <c r="P20" s="2"/>
      <c r="Q20" s="2"/>
      <c r="R20" s="2"/>
      <c r="S20" s="2"/>
      <c r="T20" s="2"/>
      <c r="U20" s="2"/>
      <c r="V20" s="2"/>
      <c r="W20" s="2"/>
      <c r="X20" s="2"/>
      <c r="Y20" s="2"/>
      <c r="Z20" s="2"/>
      <c r="AA20" s="2"/>
    </row>
    <row r="21" spans="1:27" ht="18.75">
      <c r="A21" s="2"/>
      <c r="B21" s="68"/>
      <c r="C21" s="2"/>
      <c r="D21" s="7"/>
      <c r="E21" s="2"/>
      <c r="F21" s="2"/>
      <c r="G21" s="2"/>
      <c r="H21" s="2"/>
      <c r="I21" s="2"/>
      <c r="J21" s="2"/>
      <c r="K21" s="2"/>
      <c r="L21" s="2"/>
      <c r="M21" s="2"/>
      <c r="N21" s="2"/>
      <c r="O21" s="2"/>
      <c r="P21" s="2"/>
      <c r="Q21" s="2"/>
      <c r="R21" s="2"/>
      <c r="S21" s="2"/>
      <c r="T21" s="2"/>
      <c r="U21" s="2"/>
      <c r="V21" s="2"/>
      <c r="W21" s="2"/>
      <c r="X21" s="2"/>
      <c r="Y21" s="2"/>
      <c r="Z21" s="2"/>
      <c r="AA21" s="2"/>
    </row>
    <row r="22" spans="1:27" ht="18.75">
      <c r="A22" s="6"/>
      <c r="B22" s="69" t="s">
        <v>85</v>
      </c>
      <c r="C22" s="2"/>
      <c r="D22" s="2"/>
      <c r="E22" s="2"/>
      <c r="F22" s="2"/>
      <c r="G22" s="2"/>
      <c r="H22" s="2"/>
      <c r="I22" s="2"/>
      <c r="J22" s="2"/>
      <c r="K22" s="2"/>
      <c r="L22" s="2"/>
      <c r="M22" s="2"/>
      <c r="N22" s="2"/>
      <c r="O22" s="2"/>
      <c r="P22" s="2"/>
      <c r="Q22" s="2"/>
      <c r="R22" s="2"/>
      <c r="S22" s="2"/>
      <c r="T22" s="2"/>
      <c r="U22" s="2"/>
      <c r="V22" s="2"/>
      <c r="W22" s="2"/>
      <c r="X22" s="2"/>
      <c r="Y22" s="2"/>
      <c r="Z22" s="2"/>
      <c r="AA22" s="2"/>
    </row>
    <row r="23" spans="1:27" ht="18.75">
      <c r="A23" s="2"/>
      <c r="B23" s="67" t="s">
        <v>86</v>
      </c>
      <c r="C23" s="2"/>
      <c r="D23" s="2"/>
      <c r="E23" s="2"/>
      <c r="F23" s="2"/>
      <c r="G23" s="2"/>
      <c r="H23" s="2"/>
      <c r="I23" s="2"/>
      <c r="J23" s="2"/>
      <c r="K23" s="2"/>
      <c r="L23" s="2"/>
      <c r="M23" s="2"/>
      <c r="N23" s="2"/>
      <c r="O23" s="2"/>
      <c r="P23" s="2"/>
      <c r="Q23" s="2"/>
      <c r="R23" s="2"/>
      <c r="S23" s="2"/>
      <c r="T23" s="2"/>
      <c r="U23" s="2"/>
      <c r="V23" s="2"/>
      <c r="W23" s="2"/>
      <c r="X23" s="2"/>
      <c r="Y23" s="2"/>
      <c r="Z23" s="2"/>
      <c r="AA23" s="2"/>
    </row>
    <row r="24" spans="1:27" ht="18.75">
      <c r="A24" s="2"/>
      <c r="B24" s="68"/>
      <c r="C24" s="2"/>
      <c r="D24" s="2"/>
      <c r="E24" s="2"/>
      <c r="F24" s="2"/>
      <c r="G24" s="2"/>
      <c r="H24" s="2"/>
      <c r="I24" s="2"/>
      <c r="J24" s="2"/>
      <c r="K24" s="2"/>
      <c r="L24" s="2"/>
      <c r="M24" s="2"/>
      <c r="N24" s="2"/>
      <c r="O24" s="2"/>
      <c r="P24" s="2"/>
      <c r="Q24" s="2"/>
      <c r="R24" s="2"/>
      <c r="S24" s="2"/>
      <c r="T24" s="2"/>
      <c r="U24" s="2"/>
      <c r="V24" s="2"/>
      <c r="W24" s="2"/>
      <c r="X24" s="2"/>
      <c r="Y24" s="2"/>
      <c r="Z24" s="2"/>
      <c r="AA24" s="2"/>
    </row>
    <row r="25" spans="1:27" ht="18.75">
      <c r="A25" s="6"/>
      <c r="B25" s="69" t="s">
        <v>87</v>
      </c>
      <c r="C25" s="2"/>
      <c r="D25" s="2"/>
      <c r="E25" s="2"/>
      <c r="F25" s="2"/>
      <c r="G25" s="2"/>
      <c r="H25" s="2"/>
      <c r="I25" s="2"/>
      <c r="J25" s="2"/>
      <c r="K25" s="2"/>
      <c r="L25" s="2"/>
      <c r="M25" s="2"/>
      <c r="N25" s="2"/>
      <c r="O25" s="2"/>
      <c r="P25" s="2"/>
      <c r="Q25" s="2"/>
      <c r="R25" s="2"/>
      <c r="S25" s="2"/>
      <c r="T25" s="2"/>
      <c r="U25" s="2"/>
      <c r="V25" s="2"/>
      <c r="W25" s="2"/>
      <c r="X25" s="2"/>
      <c r="Y25" s="2"/>
      <c r="Z25" s="2"/>
      <c r="AA25" s="2"/>
    </row>
    <row r="26" spans="1:27" ht="31.5">
      <c r="A26" s="2"/>
      <c r="B26" s="67" t="s">
        <v>88</v>
      </c>
      <c r="C26" s="2"/>
      <c r="D26" s="2"/>
      <c r="E26" s="2"/>
      <c r="F26" s="2"/>
      <c r="G26" s="2"/>
      <c r="H26" s="2"/>
      <c r="I26" s="2"/>
      <c r="J26" s="2"/>
      <c r="K26" s="2"/>
      <c r="L26" s="2"/>
      <c r="M26" s="2"/>
      <c r="N26" s="2"/>
      <c r="O26" s="2"/>
      <c r="P26" s="2"/>
      <c r="Q26" s="2"/>
      <c r="R26" s="2"/>
      <c r="S26" s="2"/>
      <c r="T26" s="2"/>
      <c r="U26" s="2"/>
      <c r="V26" s="2"/>
      <c r="W26" s="2"/>
      <c r="X26" s="2"/>
      <c r="Y26" s="2"/>
      <c r="Z26" s="2"/>
      <c r="AA26" s="2"/>
    </row>
    <row r="27" spans="1:27" ht="18.75">
      <c r="A27" s="2"/>
      <c r="B27" s="68"/>
      <c r="C27" s="2"/>
      <c r="D27" s="2"/>
      <c r="E27" s="2"/>
      <c r="F27" s="2"/>
      <c r="G27" s="2"/>
      <c r="H27" s="2"/>
      <c r="I27" s="2"/>
      <c r="J27" s="2"/>
      <c r="K27" s="2"/>
      <c r="L27" s="2"/>
      <c r="M27" s="2"/>
      <c r="N27" s="2"/>
      <c r="O27" s="2"/>
      <c r="P27" s="2"/>
      <c r="Q27" s="2"/>
      <c r="R27" s="2"/>
      <c r="S27" s="2"/>
      <c r="T27" s="2"/>
      <c r="U27" s="2"/>
      <c r="V27" s="2"/>
      <c r="W27" s="2"/>
      <c r="X27" s="2"/>
      <c r="Y27" s="2"/>
      <c r="Z27" s="2"/>
      <c r="AA27" s="2"/>
    </row>
    <row r="28" spans="1:27" ht="18.75">
      <c r="A28" s="6"/>
      <c r="B28" s="69" t="s">
        <v>89</v>
      </c>
      <c r="C28" s="2"/>
      <c r="D28" s="2"/>
      <c r="E28" s="2"/>
      <c r="F28" s="2"/>
      <c r="G28" s="2"/>
      <c r="H28" s="2"/>
      <c r="I28" s="2"/>
      <c r="J28" s="2"/>
      <c r="K28" s="2"/>
      <c r="L28" s="2"/>
      <c r="M28" s="2"/>
      <c r="N28" s="2"/>
      <c r="O28" s="2"/>
      <c r="P28" s="2"/>
      <c r="Q28" s="2"/>
      <c r="R28" s="2"/>
      <c r="S28" s="2"/>
      <c r="T28" s="2"/>
      <c r="U28" s="2"/>
      <c r="V28" s="2"/>
      <c r="W28" s="2"/>
      <c r="X28" s="2"/>
      <c r="Y28" s="2"/>
      <c r="Z28" s="2"/>
      <c r="AA28" s="2"/>
    </row>
    <row r="29" spans="1:27" ht="31.5">
      <c r="A29" s="2"/>
      <c r="B29" s="67" t="s">
        <v>90</v>
      </c>
      <c r="C29" s="2"/>
      <c r="D29" s="2"/>
      <c r="E29" s="2"/>
      <c r="F29" s="2"/>
      <c r="G29" s="2"/>
      <c r="H29" s="2"/>
      <c r="I29" s="2"/>
      <c r="J29" s="2"/>
      <c r="K29" s="2"/>
      <c r="L29" s="2"/>
      <c r="M29" s="2"/>
      <c r="N29" s="2"/>
      <c r="O29" s="2"/>
      <c r="P29" s="2"/>
      <c r="Q29" s="2"/>
      <c r="R29" s="2"/>
      <c r="S29" s="2"/>
      <c r="T29" s="2"/>
      <c r="U29" s="2"/>
      <c r="V29" s="2"/>
      <c r="W29" s="2"/>
      <c r="X29" s="2"/>
      <c r="Y29" s="2"/>
      <c r="Z29" s="2"/>
      <c r="AA29" s="2"/>
    </row>
    <row r="30" spans="1:27" ht="18.75">
      <c r="A30" s="2"/>
      <c r="B30" s="68"/>
      <c r="C30" s="2"/>
      <c r="D30" s="2"/>
      <c r="E30" s="2"/>
      <c r="F30" s="2"/>
      <c r="G30" s="2"/>
      <c r="H30" s="2"/>
      <c r="I30" s="2"/>
      <c r="J30" s="2"/>
      <c r="K30" s="2"/>
      <c r="L30" s="2"/>
      <c r="M30" s="2"/>
      <c r="N30" s="2"/>
      <c r="O30" s="2"/>
      <c r="P30" s="2"/>
      <c r="Q30" s="2"/>
      <c r="R30" s="2"/>
      <c r="S30" s="2"/>
      <c r="T30" s="2"/>
      <c r="U30" s="2"/>
      <c r="V30" s="2"/>
      <c r="W30" s="2"/>
      <c r="X30" s="2"/>
      <c r="Y30" s="2"/>
      <c r="Z30" s="2"/>
      <c r="AA30" s="2"/>
    </row>
    <row r="31" spans="1:27" ht="36" customHeight="1">
      <c r="A31" s="2"/>
      <c r="B31" s="66" t="s">
        <v>91</v>
      </c>
      <c r="C31" s="2"/>
      <c r="D31" s="2"/>
      <c r="E31" s="2"/>
      <c r="F31" s="2"/>
      <c r="G31" s="2"/>
      <c r="H31" s="2"/>
      <c r="I31" s="2"/>
      <c r="J31" s="2"/>
      <c r="K31" s="2"/>
      <c r="L31" s="2"/>
      <c r="M31" s="2"/>
      <c r="N31" s="2"/>
      <c r="O31" s="2"/>
      <c r="P31" s="2"/>
      <c r="Q31" s="2"/>
      <c r="R31" s="2"/>
      <c r="S31" s="2"/>
      <c r="T31" s="2"/>
      <c r="U31" s="2"/>
      <c r="V31" s="2"/>
      <c r="W31" s="2"/>
      <c r="X31" s="2"/>
      <c r="Y31" s="2"/>
      <c r="Z31" s="2"/>
      <c r="AA31" s="2"/>
    </row>
    <row r="32" spans="1:27" ht="18.75">
      <c r="A32" s="2"/>
      <c r="B32" s="68"/>
      <c r="C32" s="2"/>
      <c r="D32" s="2"/>
      <c r="E32" s="2"/>
      <c r="F32" s="2"/>
      <c r="G32" s="2"/>
      <c r="H32" s="2"/>
      <c r="I32" s="2"/>
      <c r="J32" s="2"/>
      <c r="K32" s="2"/>
      <c r="L32" s="2"/>
      <c r="M32" s="2"/>
      <c r="N32" s="2"/>
      <c r="O32" s="2"/>
      <c r="P32" s="2"/>
      <c r="Q32" s="2"/>
      <c r="R32" s="2"/>
      <c r="S32" s="2"/>
      <c r="T32" s="2"/>
      <c r="U32" s="2"/>
      <c r="V32" s="2"/>
      <c r="W32" s="2"/>
      <c r="X32" s="2"/>
      <c r="Y32" s="2"/>
      <c r="Z32" s="2"/>
      <c r="AA32" s="2"/>
    </row>
    <row r="33" spans="1:27" ht="18.75">
      <c r="A33" s="2"/>
      <c r="B33" s="69" t="s">
        <v>92</v>
      </c>
      <c r="C33" s="2"/>
      <c r="D33" s="2"/>
      <c r="E33" s="2"/>
      <c r="F33" s="2"/>
      <c r="G33" s="2"/>
      <c r="H33" s="2"/>
      <c r="I33" s="2"/>
      <c r="J33" s="2"/>
      <c r="K33" s="2"/>
      <c r="L33" s="2"/>
      <c r="M33" s="2"/>
      <c r="N33" s="2"/>
      <c r="O33" s="2"/>
      <c r="P33" s="2"/>
      <c r="Q33" s="2"/>
      <c r="R33" s="2"/>
      <c r="S33" s="2"/>
      <c r="T33" s="2"/>
      <c r="U33" s="2"/>
      <c r="V33" s="2"/>
      <c r="W33" s="2"/>
      <c r="X33" s="2"/>
      <c r="Y33" s="2"/>
      <c r="Z33" s="2"/>
      <c r="AA33" s="2"/>
    </row>
    <row r="34" spans="1:27" ht="18.75">
      <c r="A34" s="2"/>
      <c r="B34" s="67" t="s">
        <v>93</v>
      </c>
      <c r="C34" s="2"/>
      <c r="D34" s="2"/>
      <c r="E34" s="2"/>
      <c r="F34" s="2"/>
      <c r="G34" s="2"/>
      <c r="H34" s="2"/>
      <c r="I34" s="2"/>
      <c r="J34" s="2"/>
      <c r="K34" s="2"/>
      <c r="L34" s="2"/>
      <c r="M34" s="2"/>
      <c r="N34" s="2"/>
      <c r="O34" s="2"/>
      <c r="P34" s="2"/>
      <c r="Q34" s="2"/>
      <c r="R34" s="2"/>
      <c r="S34" s="2"/>
      <c r="T34" s="2"/>
      <c r="U34" s="2"/>
      <c r="V34" s="2"/>
      <c r="W34" s="2"/>
      <c r="X34" s="2"/>
      <c r="Y34" s="2"/>
      <c r="Z34" s="2"/>
      <c r="AA34" s="2"/>
    </row>
    <row r="35" spans="1:27" ht="18.75">
      <c r="A35" s="2"/>
      <c r="B35" s="68"/>
      <c r="C35" s="2"/>
      <c r="D35" s="2"/>
      <c r="E35" s="2"/>
      <c r="F35" s="2"/>
      <c r="G35" s="2"/>
      <c r="H35" s="2"/>
      <c r="I35" s="2"/>
      <c r="J35" s="2"/>
      <c r="K35" s="2"/>
      <c r="L35" s="2"/>
      <c r="M35" s="2"/>
      <c r="N35" s="2"/>
      <c r="O35" s="2"/>
      <c r="P35" s="2"/>
      <c r="Q35" s="2"/>
      <c r="R35" s="2"/>
      <c r="S35" s="2"/>
      <c r="T35" s="2"/>
      <c r="U35" s="2"/>
      <c r="V35" s="2"/>
      <c r="W35" s="2"/>
      <c r="X35" s="2"/>
      <c r="Y35" s="2"/>
      <c r="Z35" s="2"/>
      <c r="AA35" s="2"/>
    </row>
    <row r="36" spans="1:27" ht="18.75">
      <c r="A36" s="2"/>
      <c r="B36" s="69" t="s">
        <v>94</v>
      </c>
      <c r="C36" s="2"/>
      <c r="D36" s="2"/>
      <c r="E36" s="2"/>
      <c r="F36" s="2"/>
      <c r="G36" s="2"/>
      <c r="H36" s="2"/>
      <c r="I36" s="2"/>
      <c r="J36" s="2"/>
      <c r="K36" s="2"/>
      <c r="L36" s="2"/>
      <c r="M36" s="2"/>
      <c r="N36" s="2"/>
      <c r="O36" s="2"/>
      <c r="P36" s="2"/>
      <c r="Q36" s="2"/>
      <c r="R36" s="2"/>
      <c r="S36" s="2"/>
      <c r="T36" s="2"/>
      <c r="U36" s="2"/>
      <c r="V36" s="2"/>
      <c r="W36" s="2"/>
      <c r="X36" s="2"/>
      <c r="Y36" s="2"/>
      <c r="Z36" s="2"/>
      <c r="AA36" s="2"/>
    </row>
    <row r="37" spans="1:27" ht="31.5">
      <c r="A37" s="2"/>
      <c r="B37" s="67" t="s">
        <v>95</v>
      </c>
      <c r="C37" s="2"/>
      <c r="D37" s="2"/>
      <c r="E37" s="2"/>
      <c r="F37" s="2"/>
      <c r="G37" s="2"/>
      <c r="H37" s="2"/>
      <c r="I37" s="2"/>
      <c r="J37" s="2"/>
      <c r="K37" s="2"/>
      <c r="L37" s="2"/>
      <c r="M37" s="2"/>
      <c r="N37" s="2"/>
      <c r="O37" s="2"/>
      <c r="P37" s="2"/>
      <c r="Q37" s="2"/>
      <c r="R37" s="2"/>
      <c r="S37" s="2"/>
      <c r="T37" s="2"/>
      <c r="U37" s="2"/>
      <c r="V37" s="2"/>
      <c r="W37" s="2"/>
      <c r="X37" s="2"/>
      <c r="Y37" s="2"/>
      <c r="Z37" s="2"/>
      <c r="AA37" s="2"/>
    </row>
    <row r="38" spans="1:27" ht="18.75">
      <c r="A38" s="2"/>
      <c r="B38" s="68"/>
      <c r="C38" s="2"/>
      <c r="D38" s="2"/>
      <c r="E38" s="2"/>
      <c r="F38" s="2"/>
      <c r="G38" s="2"/>
      <c r="H38" s="2"/>
      <c r="I38" s="2"/>
      <c r="J38" s="2"/>
      <c r="K38" s="2"/>
      <c r="L38" s="2"/>
      <c r="M38" s="2"/>
      <c r="N38" s="2"/>
      <c r="O38" s="2"/>
      <c r="P38" s="2"/>
      <c r="Q38" s="2"/>
      <c r="R38" s="2"/>
      <c r="S38" s="2"/>
      <c r="T38" s="2"/>
      <c r="U38" s="2"/>
      <c r="V38" s="2"/>
      <c r="W38" s="2"/>
      <c r="X38" s="2"/>
      <c r="Y38" s="2"/>
      <c r="Z38" s="2"/>
      <c r="AA38" s="2"/>
    </row>
    <row r="39" spans="1:27" ht="18.75">
      <c r="A39" s="2"/>
      <c r="B39" s="69" t="s">
        <v>96</v>
      </c>
      <c r="C39" s="2"/>
      <c r="D39" s="2"/>
      <c r="E39" s="2"/>
      <c r="F39" s="2"/>
      <c r="G39" s="2"/>
      <c r="H39" s="2"/>
      <c r="I39" s="2"/>
      <c r="J39" s="2"/>
      <c r="K39" s="2"/>
      <c r="L39" s="2"/>
      <c r="M39" s="2"/>
      <c r="N39" s="2"/>
      <c r="O39" s="2"/>
      <c r="P39" s="2"/>
      <c r="Q39" s="2"/>
      <c r="R39" s="2"/>
      <c r="S39" s="2"/>
      <c r="T39" s="2"/>
      <c r="U39" s="2"/>
      <c r="V39" s="2"/>
      <c r="W39" s="2"/>
      <c r="X39" s="2"/>
      <c r="Y39" s="2"/>
      <c r="Z39" s="2"/>
      <c r="AA39" s="2"/>
    </row>
    <row r="40" spans="1:27" ht="31.5">
      <c r="A40" s="2"/>
      <c r="B40" s="67" t="s">
        <v>97</v>
      </c>
      <c r="C40" s="2"/>
      <c r="D40" s="2"/>
      <c r="E40" s="2"/>
      <c r="F40" s="2"/>
      <c r="G40" s="2"/>
      <c r="H40" s="2"/>
      <c r="I40" s="2"/>
      <c r="J40" s="2"/>
      <c r="K40" s="2"/>
      <c r="L40" s="2"/>
      <c r="M40" s="2"/>
      <c r="N40" s="2"/>
      <c r="O40" s="2"/>
      <c r="P40" s="2"/>
      <c r="Q40" s="2"/>
      <c r="R40" s="2"/>
      <c r="S40" s="2"/>
      <c r="T40" s="2"/>
      <c r="U40" s="2"/>
      <c r="V40" s="2"/>
      <c r="W40" s="2"/>
      <c r="X40" s="2"/>
      <c r="Y40" s="2"/>
      <c r="Z40" s="2"/>
      <c r="AA40" s="2"/>
    </row>
    <row r="41" spans="1:27" ht="18.75">
      <c r="A41" s="2"/>
      <c r="B41" s="68"/>
      <c r="C41" s="2"/>
      <c r="D41" s="2"/>
      <c r="E41" s="2"/>
      <c r="F41" s="2"/>
      <c r="G41" s="2"/>
      <c r="H41" s="2"/>
      <c r="I41" s="2"/>
      <c r="J41" s="2"/>
      <c r="K41" s="2"/>
      <c r="L41" s="2"/>
      <c r="M41" s="2"/>
      <c r="N41" s="2"/>
      <c r="O41" s="2"/>
      <c r="P41" s="2"/>
      <c r="Q41" s="2"/>
      <c r="R41" s="2"/>
      <c r="S41" s="2"/>
      <c r="T41" s="2"/>
      <c r="U41" s="2"/>
      <c r="V41" s="2"/>
      <c r="W41" s="2"/>
      <c r="X41" s="2"/>
      <c r="Y41" s="2"/>
      <c r="Z41" s="2"/>
      <c r="AA41" s="2"/>
    </row>
    <row r="42" spans="1:27" ht="18.75">
      <c r="A42" s="2"/>
      <c r="B42" s="69" t="s">
        <v>98</v>
      </c>
      <c r="C42" s="2"/>
      <c r="D42" s="2"/>
      <c r="E42" s="2"/>
      <c r="F42" s="2"/>
      <c r="G42" s="2"/>
      <c r="H42" s="2"/>
      <c r="I42" s="2"/>
      <c r="J42" s="2"/>
      <c r="K42" s="2"/>
      <c r="L42" s="2"/>
      <c r="M42" s="2"/>
      <c r="N42" s="2"/>
      <c r="O42" s="2"/>
      <c r="P42" s="2"/>
      <c r="Q42" s="2"/>
      <c r="R42" s="2"/>
      <c r="S42" s="2"/>
      <c r="T42" s="2"/>
      <c r="U42" s="2"/>
      <c r="V42" s="2"/>
      <c r="W42" s="2"/>
      <c r="X42" s="2"/>
      <c r="Y42" s="2"/>
      <c r="Z42" s="2"/>
      <c r="AA42" s="2"/>
    </row>
    <row r="43" spans="1:27" ht="18.75">
      <c r="A43" s="2"/>
      <c r="B43" s="67" t="s">
        <v>99</v>
      </c>
      <c r="C43" s="2"/>
      <c r="D43" s="2"/>
      <c r="E43" s="2"/>
      <c r="F43" s="2"/>
      <c r="G43" s="2"/>
      <c r="H43" s="2"/>
      <c r="I43" s="2"/>
      <c r="J43" s="2"/>
      <c r="K43" s="2"/>
      <c r="L43" s="2"/>
      <c r="M43" s="2"/>
      <c r="N43" s="2"/>
      <c r="O43" s="2"/>
      <c r="P43" s="2"/>
      <c r="Q43" s="2"/>
      <c r="R43" s="2"/>
      <c r="S43" s="2"/>
      <c r="T43" s="2"/>
      <c r="U43" s="2"/>
      <c r="V43" s="2"/>
      <c r="W43" s="2"/>
      <c r="X43" s="2"/>
      <c r="Y43" s="2"/>
      <c r="Z43" s="2"/>
      <c r="AA43" s="2"/>
    </row>
    <row r="44" spans="1:27" ht="18.75">
      <c r="A44" s="2"/>
      <c r="B44" s="68"/>
      <c r="C44" s="2"/>
      <c r="D44" s="2"/>
      <c r="E44" s="2"/>
      <c r="F44" s="2"/>
      <c r="G44" s="2"/>
      <c r="H44" s="2"/>
      <c r="I44" s="2"/>
      <c r="J44" s="2"/>
      <c r="K44" s="2"/>
      <c r="L44" s="2"/>
      <c r="M44" s="2"/>
      <c r="N44" s="2"/>
      <c r="O44" s="2"/>
      <c r="P44" s="2"/>
      <c r="Q44" s="2"/>
      <c r="R44" s="2"/>
      <c r="S44" s="2"/>
      <c r="T44" s="2"/>
      <c r="U44" s="2"/>
      <c r="V44" s="2"/>
      <c r="W44" s="2"/>
      <c r="X44" s="2"/>
      <c r="Y44" s="2"/>
      <c r="Z44" s="2"/>
      <c r="AA44" s="2"/>
    </row>
    <row r="45" spans="1:27" ht="18.75">
      <c r="A45" s="2"/>
      <c r="B45" s="69" t="s">
        <v>100</v>
      </c>
      <c r="C45" s="2"/>
      <c r="D45" s="2"/>
      <c r="E45" s="2"/>
      <c r="F45" s="2"/>
      <c r="G45" s="2"/>
      <c r="H45" s="2"/>
      <c r="I45" s="2"/>
      <c r="J45" s="2"/>
      <c r="K45" s="2"/>
      <c r="L45" s="2"/>
      <c r="M45" s="2"/>
      <c r="N45" s="2"/>
      <c r="O45" s="2"/>
      <c r="P45" s="2"/>
      <c r="Q45" s="2"/>
      <c r="R45" s="2"/>
      <c r="S45" s="2"/>
      <c r="T45" s="2"/>
      <c r="U45" s="2"/>
      <c r="V45" s="2"/>
      <c r="W45" s="2"/>
      <c r="X45" s="2"/>
      <c r="Y45" s="2"/>
      <c r="Z45" s="2"/>
      <c r="AA45" s="2"/>
    </row>
    <row r="46" spans="1:27" ht="18.75">
      <c r="A46" s="2"/>
      <c r="B46" s="67" t="s">
        <v>101</v>
      </c>
      <c r="C46" s="2"/>
      <c r="D46" s="2"/>
      <c r="E46" s="2"/>
      <c r="F46" s="2"/>
      <c r="G46" s="2"/>
      <c r="H46" s="2"/>
      <c r="I46" s="2"/>
      <c r="J46" s="2"/>
      <c r="K46" s="2"/>
      <c r="L46" s="2"/>
      <c r="M46" s="2"/>
      <c r="N46" s="2"/>
      <c r="O46" s="2"/>
      <c r="P46" s="2"/>
      <c r="Q46" s="2"/>
      <c r="R46" s="2"/>
      <c r="S46" s="2"/>
      <c r="T46" s="2"/>
      <c r="U46" s="2"/>
      <c r="V46" s="2"/>
      <c r="W46" s="2"/>
      <c r="X46" s="2"/>
      <c r="Y46" s="2"/>
      <c r="Z46" s="2"/>
      <c r="AA46" s="2"/>
    </row>
    <row r="47" spans="1:27" ht="18.75">
      <c r="A47" s="2"/>
      <c r="B47" s="68"/>
      <c r="C47" s="2"/>
      <c r="D47" s="2"/>
      <c r="E47" s="2"/>
      <c r="F47" s="2"/>
      <c r="G47" s="2"/>
      <c r="H47" s="2"/>
      <c r="I47" s="2"/>
      <c r="J47" s="2"/>
      <c r="K47" s="2"/>
      <c r="L47" s="2"/>
      <c r="M47" s="2"/>
      <c r="N47" s="2"/>
      <c r="O47" s="2"/>
      <c r="P47" s="2"/>
      <c r="Q47" s="2"/>
      <c r="R47" s="2"/>
      <c r="S47" s="2"/>
      <c r="T47" s="2"/>
      <c r="U47" s="2"/>
      <c r="V47" s="2"/>
      <c r="W47" s="2"/>
      <c r="X47" s="2"/>
      <c r="Y47" s="2"/>
      <c r="Z47" s="2"/>
      <c r="AA47" s="2"/>
    </row>
    <row r="48" spans="1:27" ht="18.75">
      <c r="A48" s="2"/>
      <c r="B48" s="69" t="s">
        <v>102</v>
      </c>
      <c r="C48" s="2"/>
      <c r="D48" s="2"/>
      <c r="E48" s="2"/>
      <c r="F48" s="2"/>
      <c r="G48" s="2"/>
      <c r="H48" s="2"/>
      <c r="I48" s="2"/>
      <c r="J48" s="2"/>
      <c r="K48" s="2"/>
      <c r="L48" s="2"/>
      <c r="M48" s="2"/>
      <c r="N48" s="2"/>
      <c r="O48" s="2"/>
      <c r="P48" s="2"/>
      <c r="Q48" s="2"/>
      <c r="R48" s="2"/>
      <c r="S48" s="2"/>
      <c r="T48" s="2"/>
      <c r="U48" s="2"/>
      <c r="V48" s="2"/>
      <c r="W48" s="2"/>
      <c r="X48" s="2"/>
      <c r="Y48" s="2"/>
      <c r="Z48" s="2"/>
      <c r="AA48" s="2"/>
    </row>
    <row r="49" spans="1:27" ht="18.75">
      <c r="A49" s="2"/>
      <c r="B49" s="67" t="s">
        <v>103</v>
      </c>
      <c r="C49" s="2"/>
      <c r="D49" s="2"/>
      <c r="E49" s="2"/>
      <c r="F49" s="2"/>
      <c r="G49" s="2"/>
      <c r="H49" s="2"/>
      <c r="I49" s="2"/>
      <c r="J49" s="2"/>
      <c r="K49" s="2"/>
      <c r="L49" s="2"/>
      <c r="M49" s="2"/>
      <c r="N49" s="2"/>
      <c r="O49" s="2"/>
      <c r="P49" s="2"/>
      <c r="Q49" s="2"/>
      <c r="R49" s="2"/>
      <c r="S49" s="2"/>
      <c r="T49" s="2"/>
      <c r="U49" s="2"/>
      <c r="V49" s="2"/>
      <c r="W49" s="2"/>
      <c r="X49" s="2"/>
      <c r="Y49" s="2"/>
      <c r="Z49" s="2"/>
      <c r="AA49" s="2"/>
    </row>
    <row r="50" spans="1:27" ht="18.75">
      <c r="A50" s="2"/>
      <c r="B50" s="68"/>
      <c r="C50" s="2"/>
      <c r="D50" s="2"/>
      <c r="E50" s="2"/>
      <c r="F50" s="2"/>
      <c r="G50" s="2"/>
      <c r="H50" s="2"/>
      <c r="I50" s="2"/>
      <c r="J50" s="2"/>
      <c r="K50" s="2"/>
      <c r="L50" s="2"/>
      <c r="M50" s="2"/>
      <c r="N50" s="2"/>
      <c r="O50" s="2"/>
      <c r="P50" s="2"/>
      <c r="Q50" s="2"/>
      <c r="R50" s="2"/>
      <c r="S50" s="2"/>
      <c r="T50" s="2"/>
      <c r="U50" s="2"/>
      <c r="V50" s="2"/>
      <c r="W50" s="2"/>
      <c r="X50" s="2"/>
      <c r="Y50" s="2"/>
      <c r="Z50" s="2"/>
      <c r="AA50" s="2"/>
    </row>
    <row r="51" spans="1:27" ht="18.75">
      <c r="A51" s="2"/>
      <c r="B51" s="68"/>
      <c r="C51" s="2"/>
      <c r="D51" s="2"/>
      <c r="E51" s="2"/>
      <c r="F51" s="2"/>
      <c r="G51" s="2"/>
      <c r="H51" s="2"/>
      <c r="I51" s="2"/>
      <c r="J51" s="2"/>
      <c r="K51" s="2"/>
      <c r="L51" s="2"/>
      <c r="M51" s="2"/>
      <c r="N51" s="2"/>
      <c r="O51" s="2"/>
      <c r="P51" s="2"/>
      <c r="Q51" s="2"/>
      <c r="R51" s="2"/>
      <c r="S51" s="2"/>
      <c r="T51" s="2"/>
      <c r="U51" s="2"/>
      <c r="V51" s="2"/>
      <c r="W51" s="2"/>
      <c r="X51" s="2"/>
      <c r="Y51" s="2"/>
      <c r="Z51" s="2"/>
      <c r="AA51" s="2"/>
    </row>
    <row r="52" spans="1:27" ht="18.75">
      <c r="A52" s="2"/>
      <c r="B52" s="68"/>
      <c r="C52" s="2"/>
      <c r="D52" s="2"/>
      <c r="E52" s="2"/>
      <c r="F52" s="2"/>
      <c r="G52" s="2"/>
      <c r="H52" s="2"/>
      <c r="I52" s="2"/>
      <c r="J52" s="2"/>
      <c r="K52" s="2"/>
      <c r="L52" s="2"/>
      <c r="M52" s="2"/>
      <c r="N52" s="2"/>
      <c r="O52" s="2"/>
      <c r="P52" s="2"/>
      <c r="Q52" s="2"/>
      <c r="R52" s="2"/>
      <c r="S52" s="2"/>
      <c r="T52" s="2"/>
      <c r="U52" s="2"/>
      <c r="V52" s="2"/>
      <c r="W52" s="2"/>
      <c r="X52" s="2"/>
      <c r="Y52" s="2"/>
      <c r="Z52" s="2"/>
      <c r="AA52" s="2"/>
    </row>
    <row r="53" spans="1:27" ht="18.75">
      <c r="A53" s="2"/>
      <c r="B53" s="68"/>
      <c r="C53" s="2"/>
      <c r="D53" s="2"/>
      <c r="E53" s="2"/>
      <c r="F53" s="2"/>
      <c r="G53" s="2"/>
      <c r="H53" s="2"/>
      <c r="I53" s="2"/>
      <c r="J53" s="2"/>
      <c r="K53" s="2"/>
      <c r="L53" s="2"/>
      <c r="M53" s="2"/>
      <c r="N53" s="2"/>
      <c r="O53" s="2"/>
      <c r="P53" s="2"/>
      <c r="Q53" s="2"/>
      <c r="R53" s="2"/>
      <c r="S53" s="2"/>
      <c r="T53" s="2"/>
      <c r="U53" s="2"/>
      <c r="V53" s="2"/>
      <c r="W53" s="2"/>
      <c r="X53" s="2"/>
      <c r="Y53" s="2"/>
      <c r="Z53" s="2"/>
      <c r="AA53" s="2"/>
    </row>
    <row r="54" spans="1:27" ht="18.75">
      <c r="A54" s="2"/>
      <c r="B54" s="68"/>
      <c r="C54" s="2"/>
      <c r="D54" s="2"/>
      <c r="E54" s="2"/>
      <c r="F54" s="2"/>
      <c r="G54" s="2"/>
      <c r="H54" s="2"/>
      <c r="I54" s="2"/>
      <c r="J54" s="2"/>
      <c r="K54" s="2"/>
      <c r="L54" s="2"/>
      <c r="M54" s="2"/>
      <c r="N54" s="2"/>
      <c r="O54" s="2"/>
      <c r="P54" s="2"/>
      <c r="Q54" s="2"/>
      <c r="R54" s="2"/>
      <c r="S54" s="2"/>
      <c r="T54" s="2"/>
      <c r="U54" s="2"/>
      <c r="V54" s="2"/>
      <c r="W54" s="2"/>
      <c r="X54" s="2"/>
      <c r="Y54" s="2"/>
      <c r="Z54" s="2"/>
      <c r="AA54" s="2"/>
    </row>
    <row r="55" spans="1:27" ht="18.75">
      <c r="A55" s="2"/>
      <c r="B55" s="68"/>
      <c r="C55" s="2"/>
      <c r="D55" s="2"/>
      <c r="E55" s="2"/>
      <c r="F55" s="2"/>
      <c r="G55" s="2"/>
      <c r="H55" s="2"/>
      <c r="I55" s="2"/>
      <c r="J55" s="2"/>
      <c r="K55" s="2"/>
      <c r="L55" s="2"/>
      <c r="M55" s="2"/>
      <c r="N55" s="2"/>
      <c r="O55" s="2"/>
      <c r="P55" s="2"/>
      <c r="Q55" s="2"/>
      <c r="R55" s="2"/>
      <c r="S55" s="2"/>
      <c r="T55" s="2"/>
      <c r="U55" s="2"/>
      <c r="V55" s="2"/>
      <c r="W55" s="2"/>
      <c r="X55" s="2"/>
      <c r="Y55" s="2"/>
      <c r="Z55" s="2"/>
      <c r="AA55" s="2"/>
    </row>
    <row r="56" spans="1:27" ht="18.75">
      <c r="A56" s="2"/>
      <c r="B56" s="68"/>
      <c r="C56" s="2"/>
      <c r="D56" s="2"/>
      <c r="E56" s="2"/>
      <c r="F56" s="2"/>
      <c r="G56" s="2"/>
      <c r="H56" s="2"/>
      <c r="I56" s="2"/>
      <c r="J56" s="2"/>
      <c r="K56" s="2"/>
      <c r="L56" s="2"/>
      <c r="M56" s="2"/>
      <c r="N56" s="2"/>
      <c r="O56" s="2"/>
      <c r="P56" s="2"/>
      <c r="Q56" s="2"/>
      <c r="R56" s="2"/>
      <c r="S56" s="2"/>
      <c r="T56" s="2"/>
      <c r="U56" s="2"/>
      <c r="V56" s="2"/>
      <c r="W56" s="2"/>
      <c r="X56" s="2"/>
      <c r="Y56" s="2"/>
      <c r="Z56" s="2"/>
      <c r="AA56" s="2"/>
    </row>
    <row r="57" spans="1:27" ht="18.75">
      <c r="A57" s="2"/>
      <c r="B57" s="68"/>
      <c r="C57" s="2"/>
      <c r="D57" s="2"/>
      <c r="E57" s="2"/>
      <c r="F57" s="2"/>
      <c r="G57" s="2"/>
      <c r="H57" s="2"/>
      <c r="I57" s="2"/>
      <c r="J57" s="2"/>
      <c r="K57" s="2"/>
      <c r="L57" s="2"/>
      <c r="M57" s="2"/>
      <c r="N57" s="2"/>
      <c r="O57" s="2"/>
      <c r="P57" s="2"/>
      <c r="Q57" s="2"/>
      <c r="R57" s="2"/>
      <c r="S57" s="2"/>
      <c r="T57" s="2"/>
      <c r="U57" s="2"/>
      <c r="V57" s="2"/>
      <c r="W57" s="2"/>
      <c r="X57" s="2"/>
      <c r="Y57" s="2"/>
      <c r="Z57" s="2"/>
      <c r="AA57" s="2"/>
    </row>
    <row r="58" spans="1:27" ht="18.75">
      <c r="A58" s="2"/>
      <c r="B58" s="68"/>
      <c r="C58" s="2"/>
      <c r="D58" s="2"/>
      <c r="E58" s="2"/>
      <c r="F58" s="2"/>
      <c r="G58" s="2"/>
      <c r="H58" s="2"/>
      <c r="I58" s="2"/>
      <c r="J58" s="2"/>
      <c r="K58" s="2"/>
      <c r="L58" s="2"/>
      <c r="M58" s="2"/>
      <c r="N58" s="2"/>
      <c r="O58" s="2"/>
      <c r="P58" s="2"/>
      <c r="Q58" s="2"/>
      <c r="R58" s="2"/>
      <c r="S58" s="2"/>
      <c r="T58" s="2"/>
      <c r="U58" s="2"/>
      <c r="V58" s="2"/>
      <c r="W58" s="2"/>
      <c r="X58" s="2"/>
      <c r="Y58" s="2"/>
      <c r="Z58" s="2"/>
      <c r="AA58" s="2"/>
    </row>
    <row r="59" spans="1:27" ht="18.75">
      <c r="A59" s="2"/>
      <c r="B59" s="68"/>
      <c r="C59" s="2"/>
      <c r="D59" s="2"/>
      <c r="E59" s="2"/>
      <c r="F59" s="2"/>
      <c r="G59" s="2"/>
      <c r="H59" s="2"/>
      <c r="I59" s="2"/>
      <c r="J59" s="2"/>
      <c r="K59" s="2"/>
      <c r="L59" s="2"/>
      <c r="M59" s="2"/>
      <c r="N59" s="2"/>
      <c r="O59" s="2"/>
      <c r="P59" s="2"/>
      <c r="Q59" s="2"/>
      <c r="R59" s="2"/>
      <c r="S59" s="2"/>
      <c r="T59" s="2"/>
      <c r="U59" s="2"/>
      <c r="V59" s="2"/>
      <c r="W59" s="2"/>
      <c r="X59" s="2"/>
      <c r="Y59" s="2"/>
      <c r="Z59" s="2"/>
      <c r="AA59" s="2"/>
    </row>
    <row r="60" spans="1:27" ht="18.75">
      <c r="A60" s="2"/>
      <c r="B60" s="68"/>
      <c r="C60" s="2"/>
      <c r="D60" s="2"/>
      <c r="E60" s="2"/>
      <c r="F60" s="2"/>
      <c r="G60" s="2"/>
      <c r="H60" s="2"/>
      <c r="I60" s="2"/>
      <c r="J60" s="2"/>
      <c r="K60" s="2"/>
      <c r="L60" s="2"/>
      <c r="M60" s="2"/>
      <c r="N60" s="2"/>
      <c r="O60" s="2"/>
      <c r="P60" s="2"/>
      <c r="Q60" s="2"/>
      <c r="R60" s="2"/>
      <c r="S60" s="2"/>
      <c r="T60" s="2"/>
      <c r="U60" s="2"/>
      <c r="V60" s="2"/>
      <c r="W60" s="2"/>
      <c r="X60" s="2"/>
      <c r="Y60" s="2"/>
      <c r="Z60" s="2"/>
      <c r="AA60" s="2"/>
    </row>
    <row r="61" spans="1:27" ht="18.75">
      <c r="A61" s="2"/>
      <c r="B61" s="68"/>
      <c r="C61" s="2"/>
      <c r="D61" s="2"/>
      <c r="E61" s="2"/>
      <c r="F61" s="2"/>
      <c r="G61" s="2"/>
      <c r="H61" s="2"/>
      <c r="I61" s="2"/>
      <c r="J61" s="2"/>
      <c r="K61" s="2"/>
      <c r="L61" s="2"/>
      <c r="M61" s="2"/>
      <c r="N61" s="2"/>
      <c r="O61" s="2"/>
      <c r="P61" s="2"/>
      <c r="Q61" s="2"/>
      <c r="R61" s="2"/>
      <c r="S61" s="2"/>
      <c r="T61" s="2"/>
      <c r="U61" s="2"/>
      <c r="V61" s="2"/>
      <c r="W61" s="2"/>
      <c r="X61" s="2"/>
      <c r="Y61" s="2"/>
      <c r="Z61" s="2"/>
      <c r="AA61" s="2"/>
    </row>
    <row r="62" spans="1:27" ht="18.75">
      <c r="A62" s="2"/>
      <c r="B62" s="68"/>
      <c r="C62" s="2"/>
      <c r="D62" s="2"/>
      <c r="E62" s="2"/>
      <c r="F62" s="2"/>
      <c r="G62" s="2"/>
      <c r="H62" s="2"/>
      <c r="I62" s="2"/>
      <c r="J62" s="2"/>
      <c r="K62" s="2"/>
      <c r="L62" s="2"/>
      <c r="M62" s="2"/>
      <c r="N62" s="2"/>
      <c r="O62" s="2"/>
      <c r="P62" s="2"/>
      <c r="Q62" s="2"/>
      <c r="R62" s="2"/>
      <c r="S62" s="2"/>
      <c r="T62" s="2"/>
      <c r="U62" s="2"/>
      <c r="V62" s="2"/>
      <c r="W62" s="2"/>
      <c r="X62" s="2"/>
      <c r="Y62" s="2"/>
      <c r="Z62" s="2"/>
      <c r="AA62" s="2"/>
    </row>
    <row r="63" spans="1:27" ht="18.75">
      <c r="A63" s="2"/>
      <c r="B63" s="68"/>
      <c r="C63" s="2"/>
      <c r="D63" s="2"/>
      <c r="E63" s="2"/>
      <c r="F63" s="2"/>
      <c r="G63" s="2"/>
      <c r="H63" s="2"/>
      <c r="I63" s="2"/>
      <c r="J63" s="2"/>
      <c r="K63" s="2"/>
      <c r="L63" s="2"/>
      <c r="M63" s="2"/>
      <c r="N63" s="2"/>
      <c r="O63" s="2"/>
      <c r="P63" s="2"/>
      <c r="Q63" s="2"/>
      <c r="R63" s="2"/>
      <c r="S63" s="2"/>
      <c r="T63" s="2"/>
      <c r="U63" s="2"/>
      <c r="V63" s="2"/>
      <c r="W63" s="2"/>
      <c r="X63" s="2"/>
      <c r="Y63" s="2"/>
      <c r="Z63" s="2"/>
      <c r="AA63" s="2"/>
    </row>
    <row r="64" spans="1:27" ht="18.75">
      <c r="A64" s="2"/>
      <c r="B64" s="68"/>
      <c r="C64" s="2"/>
      <c r="D64" s="2"/>
      <c r="E64" s="2"/>
      <c r="F64" s="2"/>
      <c r="G64" s="2"/>
      <c r="H64" s="2"/>
      <c r="I64" s="2"/>
      <c r="J64" s="2"/>
      <c r="K64" s="2"/>
      <c r="L64" s="2"/>
      <c r="M64" s="2"/>
      <c r="N64" s="2"/>
      <c r="O64" s="2"/>
      <c r="P64" s="2"/>
      <c r="Q64" s="2"/>
      <c r="R64" s="2"/>
      <c r="S64" s="2"/>
      <c r="T64" s="2"/>
      <c r="U64" s="2"/>
      <c r="V64" s="2"/>
      <c r="W64" s="2"/>
      <c r="X64" s="2"/>
      <c r="Y64" s="2"/>
      <c r="Z64" s="2"/>
      <c r="AA64" s="2"/>
    </row>
    <row r="65" spans="1:27" ht="18.75">
      <c r="A65" s="2"/>
      <c r="B65" s="68"/>
      <c r="C65" s="2"/>
      <c r="D65" s="2"/>
      <c r="E65" s="2"/>
      <c r="F65" s="2"/>
      <c r="G65" s="2"/>
      <c r="H65" s="2"/>
      <c r="I65" s="2"/>
      <c r="J65" s="2"/>
      <c r="K65" s="2"/>
      <c r="L65" s="2"/>
      <c r="M65" s="2"/>
      <c r="N65" s="2"/>
      <c r="O65" s="2"/>
      <c r="P65" s="2"/>
      <c r="Q65" s="2"/>
      <c r="R65" s="2"/>
      <c r="S65" s="2"/>
      <c r="T65" s="2"/>
      <c r="U65" s="2"/>
      <c r="V65" s="2"/>
      <c r="W65" s="2"/>
      <c r="X65" s="2"/>
      <c r="Y65" s="2"/>
      <c r="Z65" s="2"/>
      <c r="AA65" s="2"/>
    </row>
    <row r="66" spans="1:27" ht="18.75">
      <c r="A66" s="2"/>
      <c r="B66" s="68"/>
      <c r="C66" s="2"/>
      <c r="D66" s="2"/>
      <c r="E66" s="2"/>
      <c r="F66" s="2"/>
      <c r="G66" s="2"/>
      <c r="H66" s="2"/>
      <c r="I66" s="2"/>
      <c r="J66" s="2"/>
      <c r="K66" s="2"/>
      <c r="L66" s="2"/>
      <c r="M66" s="2"/>
      <c r="N66" s="2"/>
      <c r="O66" s="2"/>
      <c r="P66" s="2"/>
      <c r="Q66" s="2"/>
      <c r="R66" s="2"/>
      <c r="S66" s="2"/>
      <c r="T66" s="2"/>
      <c r="U66" s="2"/>
      <c r="V66" s="2"/>
      <c r="W66" s="2"/>
      <c r="X66" s="2"/>
      <c r="Y66" s="2"/>
      <c r="Z66" s="2"/>
      <c r="AA66" s="2"/>
    </row>
    <row r="67" spans="1:27" ht="18.75">
      <c r="A67" s="2"/>
      <c r="B67" s="68"/>
      <c r="C67" s="2"/>
      <c r="D67" s="2"/>
      <c r="E67" s="2"/>
      <c r="F67" s="2"/>
      <c r="G67" s="2"/>
      <c r="H67" s="2"/>
      <c r="I67" s="2"/>
      <c r="J67" s="2"/>
      <c r="K67" s="2"/>
      <c r="L67" s="2"/>
      <c r="M67" s="2"/>
      <c r="N67" s="2"/>
      <c r="O67" s="2"/>
      <c r="P67" s="2"/>
      <c r="Q67" s="2"/>
      <c r="R67" s="2"/>
      <c r="S67" s="2"/>
      <c r="T67" s="2"/>
      <c r="U67" s="2"/>
      <c r="V67" s="2"/>
      <c r="W67" s="2"/>
      <c r="X67" s="2"/>
      <c r="Y67" s="2"/>
      <c r="Z67" s="2"/>
      <c r="AA67" s="2"/>
    </row>
    <row r="68" spans="1:27" ht="18.75">
      <c r="A68" s="2"/>
      <c r="B68" s="68"/>
      <c r="C68" s="2"/>
      <c r="D68" s="2"/>
      <c r="E68" s="2"/>
      <c r="F68" s="2"/>
      <c r="G68" s="2"/>
      <c r="H68" s="2"/>
      <c r="I68" s="2"/>
      <c r="J68" s="2"/>
      <c r="K68" s="2"/>
      <c r="L68" s="2"/>
      <c r="M68" s="2"/>
      <c r="N68" s="2"/>
      <c r="O68" s="2"/>
      <c r="P68" s="2"/>
      <c r="Q68" s="2"/>
      <c r="R68" s="2"/>
      <c r="S68" s="2"/>
      <c r="T68" s="2"/>
      <c r="U68" s="2"/>
      <c r="V68" s="2"/>
      <c r="W68" s="2"/>
      <c r="X68" s="2"/>
      <c r="Y68" s="2"/>
      <c r="Z68" s="2"/>
      <c r="AA68" s="2"/>
    </row>
    <row r="69" spans="1:27" ht="18.75">
      <c r="A69" s="2"/>
      <c r="B69" s="68"/>
      <c r="C69" s="2"/>
      <c r="D69" s="2"/>
      <c r="E69" s="2"/>
      <c r="F69" s="2"/>
      <c r="G69" s="2"/>
      <c r="H69" s="2"/>
      <c r="I69" s="2"/>
      <c r="J69" s="2"/>
      <c r="K69" s="2"/>
      <c r="L69" s="2"/>
      <c r="M69" s="2"/>
      <c r="N69" s="2"/>
      <c r="O69" s="2"/>
      <c r="P69" s="2"/>
      <c r="Q69" s="2"/>
      <c r="R69" s="2"/>
      <c r="S69" s="2"/>
      <c r="T69" s="2"/>
      <c r="U69" s="2"/>
      <c r="V69" s="2"/>
      <c r="W69" s="2"/>
      <c r="X69" s="2"/>
      <c r="Y69" s="2"/>
      <c r="Z69" s="2"/>
      <c r="AA69" s="2"/>
    </row>
    <row r="70" spans="1:27" ht="18.75">
      <c r="A70" s="2"/>
      <c r="B70" s="68"/>
      <c r="C70" s="2"/>
      <c r="D70" s="2"/>
      <c r="E70" s="2"/>
      <c r="F70" s="2"/>
      <c r="G70" s="2"/>
      <c r="H70" s="2"/>
      <c r="I70" s="2"/>
      <c r="J70" s="2"/>
      <c r="K70" s="2"/>
      <c r="L70" s="2"/>
      <c r="M70" s="2"/>
      <c r="N70" s="2"/>
      <c r="O70" s="2"/>
      <c r="P70" s="2"/>
      <c r="Q70" s="2"/>
      <c r="R70" s="2"/>
      <c r="S70" s="2"/>
      <c r="T70" s="2"/>
      <c r="U70" s="2"/>
      <c r="V70" s="2"/>
      <c r="W70" s="2"/>
      <c r="X70" s="2"/>
      <c r="Y70" s="2"/>
      <c r="Z70" s="2"/>
      <c r="AA70" s="2"/>
    </row>
    <row r="71" spans="1:27" ht="18.75">
      <c r="A71" s="2"/>
      <c r="B71" s="68"/>
      <c r="C71" s="2"/>
      <c r="D71" s="2"/>
      <c r="E71" s="2"/>
      <c r="F71" s="2"/>
      <c r="G71" s="2"/>
      <c r="H71" s="2"/>
      <c r="I71" s="2"/>
      <c r="J71" s="2"/>
      <c r="K71" s="2"/>
      <c r="L71" s="2"/>
      <c r="M71" s="2"/>
      <c r="N71" s="2"/>
      <c r="O71" s="2"/>
      <c r="P71" s="2"/>
      <c r="Q71" s="2"/>
      <c r="R71" s="2"/>
      <c r="S71" s="2"/>
      <c r="T71" s="2"/>
      <c r="U71" s="2"/>
      <c r="V71" s="2"/>
      <c r="W71" s="2"/>
      <c r="X71" s="2"/>
      <c r="Y71" s="2"/>
      <c r="Z71" s="2"/>
      <c r="AA71" s="2"/>
    </row>
    <row r="72" spans="1:27" ht="18.75">
      <c r="A72" s="2"/>
      <c r="B72" s="68"/>
      <c r="C72" s="2"/>
      <c r="D72" s="2"/>
      <c r="E72" s="2"/>
      <c r="F72" s="2"/>
      <c r="G72" s="2"/>
      <c r="H72" s="2"/>
      <c r="I72" s="2"/>
      <c r="J72" s="2"/>
      <c r="K72" s="2"/>
      <c r="L72" s="2"/>
      <c r="M72" s="2"/>
      <c r="N72" s="2"/>
      <c r="O72" s="2"/>
      <c r="P72" s="2"/>
      <c r="Q72" s="2"/>
      <c r="R72" s="2"/>
      <c r="S72" s="2"/>
      <c r="T72" s="2"/>
      <c r="U72" s="2"/>
      <c r="V72" s="2"/>
      <c r="W72" s="2"/>
      <c r="X72" s="2"/>
      <c r="Y72" s="2"/>
      <c r="Z72" s="2"/>
      <c r="AA72" s="2"/>
    </row>
    <row r="73" spans="1:27" ht="18.75">
      <c r="A73" s="2"/>
      <c r="B73" s="68"/>
      <c r="C73" s="2"/>
      <c r="D73" s="2"/>
      <c r="E73" s="2"/>
      <c r="F73" s="2"/>
      <c r="G73" s="2"/>
      <c r="H73" s="2"/>
      <c r="I73" s="2"/>
      <c r="J73" s="2"/>
      <c r="K73" s="2"/>
      <c r="L73" s="2"/>
      <c r="M73" s="2"/>
      <c r="N73" s="2"/>
      <c r="O73" s="2"/>
      <c r="P73" s="2"/>
      <c r="Q73" s="2"/>
      <c r="R73" s="2"/>
      <c r="S73" s="2"/>
      <c r="T73" s="2"/>
      <c r="U73" s="2"/>
      <c r="V73" s="2"/>
      <c r="W73" s="2"/>
      <c r="X73" s="2"/>
      <c r="Y73" s="2"/>
      <c r="Z73" s="2"/>
      <c r="AA73" s="2"/>
    </row>
    <row r="74" spans="1:27" ht="18.75">
      <c r="A74" s="2"/>
      <c r="B74" s="68"/>
      <c r="C74" s="2"/>
      <c r="D74" s="2"/>
      <c r="E74" s="2"/>
      <c r="F74" s="2"/>
      <c r="G74" s="2"/>
      <c r="H74" s="2"/>
      <c r="I74" s="2"/>
      <c r="J74" s="2"/>
      <c r="K74" s="2"/>
      <c r="L74" s="2"/>
      <c r="M74" s="2"/>
      <c r="N74" s="2"/>
      <c r="O74" s="2"/>
      <c r="P74" s="2"/>
      <c r="Q74" s="2"/>
      <c r="R74" s="2"/>
      <c r="S74" s="2"/>
      <c r="T74" s="2"/>
      <c r="U74" s="2"/>
      <c r="V74" s="2"/>
      <c r="W74" s="2"/>
      <c r="X74" s="2"/>
      <c r="Y74" s="2"/>
      <c r="Z74" s="2"/>
      <c r="AA74" s="2"/>
    </row>
    <row r="75" spans="1:27" ht="18.75">
      <c r="A75" s="2"/>
      <c r="B75" s="68"/>
      <c r="C75" s="2"/>
      <c r="D75" s="2"/>
      <c r="E75" s="2"/>
      <c r="F75" s="2"/>
      <c r="G75" s="2"/>
      <c r="H75" s="2"/>
      <c r="I75" s="2"/>
      <c r="J75" s="2"/>
      <c r="K75" s="2"/>
      <c r="L75" s="2"/>
      <c r="M75" s="2"/>
      <c r="N75" s="2"/>
      <c r="O75" s="2"/>
      <c r="P75" s="2"/>
      <c r="Q75" s="2"/>
      <c r="R75" s="2"/>
      <c r="S75" s="2"/>
      <c r="T75" s="2"/>
      <c r="U75" s="2"/>
      <c r="V75" s="2"/>
      <c r="W75" s="2"/>
      <c r="X75" s="2"/>
      <c r="Y75" s="2"/>
      <c r="Z75" s="2"/>
      <c r="AA75" s="2"/>
    </row>
    <row r="76" spans="1:27" ht="18.75">
      <c r="A76" s="2"/>
      <c r="B76" s="68"/>
      <c r="C76" s="2"/>
      <c r="D76" s="2"/>
      <c r="E76" s="2"/>
      <c r="F76" s="2"/>
      <c r="G76" s="2"/>
      <c r="H76" s="2"/>
      <c r="I76" s="2"/>
      <c r="J76" s="2"/>
      <c r="K76" s="2"/>
      <c r="L76" s="2"/>
      <c r="M76" s="2"/>
      <c r="N76" s="2"/>
      <c r="O76" s="2"/>
      <c r="P76" s="2"/>
      <c r="Q76" s="2"/>
      <c r="R76" s="2"/>
      <c r="S76" s="2"/>
      <c r="T76" s="2"/>
      <c r="U76" s="2"/>
      <c r="V76" s="2"/>
      <c r="W76" s="2"/>
      <c r="X76" s="2"/>
      <c r="Y76" s="2"/>
      <c r="Z76" s="2"/>
      <c r="AA76" s="2"/>
    </row>
    <row r="77" spans="1:27" ht="18.75">
      <c r="A77" s="2"/>
      <c r="B77" s="68"/>
      <c r="C77" s="2"/>
      <c r="D77" s="2"/>
      <c r="E77" s="2"/>
      <c r="F77" s="2"/>
      <c r="G77" s="2"/>
      <c r="H77" s="2"/>
      <c r="I77" s="2"/>
      <c r="J77" s="2"/>
      <c r="K77" s="2"/>
      <c r="L77" s="2"/>
      <c r="M77" s="2"/>
      <c r="N77" s="2"/>
      <c r="O77" s="2"/>
      <c r="P77" s="2"/>
      <c r="Q77" s="2"/>
      <c r="R77" s="2"/>
      <c r="S77" s="2"/>
      <c r="T77" s="2"/>
      <c r="U77" s="2"/>
      <c r="V77" s="2"/>
      <c r="W77" s="2"/>
      <c r="X77" s="2"/>
      <c r="Y77" s="2"/>
      <c r="Z77" s="2"/>
      <c r="AA77" s="2"/>
    </row>
    <row r="78" spans="1:27" ht="18.75">
      <c r="A78" s="2"/>
      <c r="B78" s="68"/>
      <c r="C78" s="2"/>
      <c r="D78" s="2"/>
      <c r="E78" s="2"/>
      <c r="F78" s="2"/>
      <c r="G78" s="2"/>
      <c r="H78" s="2"/>
      <c r="I78" s="2"/>
      <c r="J78" s="2"/>
      <c r="K78" s="2"/>
      <c r="L78" s="2"/>
      <c r="M78" s="2"/>
      <c r="N78" s="2"/>
      <c r="O78" s="2"/>
      <c r="P78" s="2"/>
      <c r="Q78" s="2"/>
      <c r="R78" s="2"/>
      <c r="S78" s="2"/>
      <c r="T78" s="2"/>
      <c r="U78" s="2"/>
      <c r="V78" s="2"/>
      <c r="W78" s="2"/>
      <c r="X78" s="2"/>
      <c r="Y78" s="2"/>
      <c r="Z78" s="2"/>
      <c r="AA78" s="2"/>
    </row>
    <row r="79" spans="1:27" ht="18.75">
      <c r="A79" s="2"/>
      <c r="B79" s="68"/>
      <c r="C79" s="2"/>
      <c r="D79" s="2"/>
      <c r="E79" s="2"/>
      <c r="F79" s="2"/>
      <c r="G79" s="2"/>
      <c r="H79" s="2"/>
      <c r="I79" s="2"/>
      <c r="J79" s="2"/>
      <c r="K79" s="2"/>
      <c r="L79" s="2"/>
      <c r="M79" s="2"/>
      <c r="N79" s="2"/>
      <c r="O79" s="2"/>
      <c r="P79" s="2"/>
      <c r="Q79" s="2"/>
      <c r="R79" s="2"/>
      <c r="S79" s="2"/>
      <c r="T79" s="2"/>
      <c r="U79" s="2"/>
      <c r="V79" s="2"/>
      <c r="W79" s="2"/>
      <c r="X79" s="2"/>
      <c r="Y79" s="2"/>
      <c r="Z79" s="2"/>
      <c r="AA79" s="2"/>
    </row>
    <row r="80" spans="1:27" ht="18.75">
      <c r="A80" s="2"/>
      <c r="B80" s="68"/>
      <c r="C80" s="2"/>
      <c r="D80" s="2"/>
      <c r="E80" s="2"/>
      <c r="F80" s="2"/>
      <c r="G80" s="2"/>
      <c r="H80" s="2"/>
      <c r="I80" s="2"/>
      <c r="J80" s="2"/>
      <c r="K80" s="2"/>
      <c r="L80" s="2"/>
      <c r="M80" s="2"/>
      <c r="N80" s="2"/>
      <c r="O80" s="2"/>
      <c r="P80" s="2"/>
      <c r="Q80" s="2"/>
      <c r="R80" s="2"/>
      <c r="S80" s="2"/>
      <c r="T80" s="2"/>
      <c r="U80" s="2"/>
      <c r="V80" s="2"/>
      <c r="W80" s="2"/>
      <c r="X80" s="2"/>
      <c r="Y80" s="2"/>
      <c r="Z80" s="2"/>
      <c r="AA80" s="2"/>
    </row>
    <row r="81" spans="1:27" ht="18.75">
      <c r="A81" s="2"/>
      <c r="B81" s="68"/>
      <c r="C81" s="2"/>
      <c r="D81" s="2"/>
      <c r="E81" s="2"/>
      <c r="F81" s="2"/>
      <c r="G81" s="2"/>
      <c r="H81" s="2"/>
      <c r="I81" s="2"/>
      <c r="J81" s="2"/>
      <c r="K81" s="2"/>
      <c r="L81" s="2"/>
      <c r="M81" s="2"/>
      <c r="N81" s="2"/>
      <c r="O81" s="2"/>
      <c r="P81" s="2"/>
      <c r="Q81" s="2"/>
      <c r="R81" s="2"/>
      <c r="S81" s="2"/>
      <c r="T81" s="2"/>
      <c r="U81" s="2"/>
      <c r="V81" s="2"/>
      <c r="W81" s="2"/>
      <c r="X81" s="2"/>
      <c r="Y81" s="2"/>
      <c r="Z81" s="2"/>
      <c r="AA81" s="2"/>
    </row>
    <row r="82" spans="1:27" ht="18.75">
      <c r="A82" s="2"/>
      <c r="B82" s="68"/>
      <c r="C82" s="2"/>
      <c r="D82" s="2"/>
      <c r="E82" s="2"/>
      <c r="F82" s="2"/>
      <c r="G82" s="2"/>
      <c r="H82" s="2"/>
      <c r="I82" s="2"/>
      <c r="J82" s="2"/>
      <c r="K82" s="2"/>
      <c r="L82" s="2"/>
      <c r="M82" s="2"/>
      <c r="N82" s="2"/>
      <c r="O82" s="2"/>
      <c r="P82" s="2"/>
      <c r="Q82" s="2"/>
      <c r="R82" s="2"/>
      <c r="S82" s="2"/>
      <c r="T82" s="2"/>
      <c r="U82" s="2"/>
      <c r="V82" s="2"/>
      <c r="W82" s="2"/>
      <c r="X82" s="2"/>
      <c r="Y82" s="2"/>
      <c r="Z82" s="2"/>
      <c r="AA82" s="2"/>
    </row>
    <row r="83" spans="1:27" ht="18.75">
      <c r="A83" s="2"/>
      <c r="B83" s="68"/>
      <c r="C83" s="2"/>
      <c r="D83" s="2"/>
      <c r="E83" s="2"/>
      <c r="F83" s="2"/>
      <c r="G83" s="2"/>
      <c r="H83" s="2"/>
      <c r="I83" s="2"/>
      <c r="J83" s="2"/>
      <c r="K83" s="2"/>
      <c r="L83" s="2"/>
      <c r="M83" s="2"/>
      <c r="N83" s="2"/>
      <c r="O83" s="2"/>
      <c r="P83" s="2"/>
      <c r="Q83" s="2"/>
      <c r="R83" s="2"/>
      <c r="S83" s="2"/>
      <c r="T83" s="2"/>
      <c r="U83" s="2"/>
      <c r="V83" s="2"/>
      <c r="W83" s="2"/>
      <c r="X83" s="2"/>
      <c r="Y83" s="2"/>
      <c r="Z83" s="2"/>
      <c r="AA83" s="2"/>
    </row>
    <row r="84" spans="1:27" ht="18.75">
      <c r="A84" s="2"/>
      <c r="B84" s="68"/>
      <c r="C84" s="2"/>
      <c r="D84" s="2"/>
      <c r="E84" s="2"/>
      <c r="F84" s="2"/>
      <c r="G84" s="2"/>
      <c r="H84" s="2"/>
      <c r="I84" s="2"/>
      <c r="J84" s="2"/>
      <c r="K84" s="2"/>
      <c r="L84" s="2"/>
      <c r="M84" s="2"/>
      <c r="N84" s="2"/>
      <c r="O84" s="2"/>
      <c r="P84" s="2"/>
      <c r="Q84" s="2"/>
      <c r="R84" s="2"/>
      <c r="S84" s="2"/>
      <c r="T84" s="2"/>
      <c r="U84" s="2"/>
      <c r="V84" s="2"/>
      <c r="W84" s="2"/>
      <c r="X84" s="2"/>
      <c r="Y84" s="2"/>
      <c r="Z84" s="2"/>
      <c r="AA84" s="2"/>
    </row>
    <row r="85" spans="1:27" ht="18.75">
      <c r="A85" s="2"/>
      <c r="B85" s="68"/>
      <c r="C85" s="2"/>
      <c r="D85" s="2"/>
      <c r="E85" s="2"/>
      <c r="F85" s="2"/>
      <c r="G85" s="2"/>
      <c r="H85" s="2"/>
      <c r="I85" s="2"/>
      <c r="J85" s="2"/>
      <c r="K85" s="2"/>
      <c r="L85" s="2"/>
      <c r="M85" s="2"/>
      <c r="N85" s="2"/>
      <c r="O85" s="2"/>
      <c r="P85" s="2"/>
      <c r="Q85" s="2"/>
      <c r="R85" s="2"/>
      <c r="S85" s="2"/>
      <c r="T85" s="2"/>
      <c r="U85" s="2"/>
      <c r="V85" s="2"/>
      <c r="W85" s="2"/>
      <c r="X85" s="2"/>
      <c r="Y85" s="2"/>
      <c r="Z85" s="2"/>
      <c r="AA85" s="2"/>
    </row>
    <row r="86" spans="1:27" ht="18.75">
      <c r="A86" s="2"/>
      <c r="B86" s="68"/>
      <c r="C86" s="2"/>
      <c r="D86" s="2"/>
      <c r="E86" s="2"/>
      <c r="F86" s="2"/>
      <c r="G86" s="2"/>
      <c r="H86" s="2"/>
      <c r="I86" s="2"/>
      <c r="J86" s="2"/>
      <c r="K86" s="2"/>
      <c r="L86" s="2"/>
      <c r="M86" s="2"/>
      <c r="N86" s="2"/>
      <c r="O86" s="2"/>
      <c r="P86" s="2"/>
      <c r="Q86" s="2"/>
      <c r="R86" s="2"/>
      <c r="S86" s="2"/>
      <c r="T86" s="2"/>
      <c r="U86" s="2"/>
      <c r="V86" s="2"/>
      <c r="W86" s="2"/>
      <c r="X86" s="2"/>
      <c r="Y86" s="2"/>
      <c r="Z86" s="2"/>
      <c r="AA86" s="2"/>
    </row>
    <row r="87" spans="1:27" ht="18.75">
      <c r="A87" s="2"/>
      <c r="B87" s="68"/>
      <c r="C87" s="2"/>
      <c r="D87" s="2"/>
      <c r="E87" s="2"/>
      <c r="F87" s="2"/>
      <c r="G87" s="2"/>
      <c r="H87" s="2"/>
      <c r="I87" s="2"/>
      <c r="J87" s="2"/>
      <c r="K87" s="2"/>
      <c r="L87" s="2"/>
      <c r="M87" s="2"/>
      <c r="N87" s="2"/>
      <c r="O87" s="2"/>
      <c r="P87" s="2"/>
      <c r="Q87" s="2"/>
      <c r="R87" s="2"/>
      <c r="S87" s="2"/>
      <c r="T87" s="2"/>
      <c r="U87" s="2"/>
      <c r="V87" s="2"/>
      <c r="W87" s="2"/>
      <c r="X87" s="2"/>
      <c r="Y87" s="2"/>
      <c r="Z87" s="2"/>
      <c r="AA87" s="2"/>
    </row>
    <row r="88" spans="1:27" ht="18.75">
      <c r="A88" s="2"/>
      <c r="B88" s="68"/>
      <c r="C88" s="2"/>
      <c r="D88" s="2"/>
      <c r="E88" s="2"/>
      <c r="F88" s="2"/>
      <c r="G88" s="2"/>
      <c r="H88" s="2"/>
      <c r="I88" s="2"/>
      <c r="J88" s="2"/>
      <c r="K88" s="2"/>
      <c r="L88" s="2"/>
      <c r="M88" s="2"/>
      <c r="N88" s="2"/>
      <c r="O88" s="2"/>
      <c r="P88" s="2"/>
      <c r="Q88" s="2"/>
      <c r="R88" s="2"/>
      <c r="S88" s="2"/>
      <c r="T88" s="2"/>
      <c r="U88" s="2"/>
      <c r="V88" s="2"/>
      <c r="W88" s="2"/>
      <c r="X88" s="2"/>
      <c r="Y88" s="2"/>
      <c r="Z88" s="2"/>
      <c r="AA88" s="2"/>
    </row>
    <row r="89" spans="1:27" ht="18.75">
      <c r="A89" s="2"/>
      <c r="B89" s="68"/>
      <c r="C89" s="2"/>
      <c r="D89" s="2"/>
      <c r="E89" s="2"/>
      <c r="F89" s="2"/>
      <c r="G89" s="2"/>
      <c r="H89" s="2"/>
      <c r="I89" s="2"/>
      <c r="J89" s="2"/>
      <c r="K89" s="2"/>
      <c r="L89" s="2"/>
      <c r="M89" s="2"/>
      <c r="N89" s="2"/>
      <c r="O89" s="2"/>
      <c r="P89" s="2"/>
      <c r="Q89" s="2"/>
      <c r="R89" s="2"/>
      <c r="S89" s="2"/>
      <c r="T89" s="2"/>
      <c r="U89" s="2"/>
      <c r="V89" s="2"/>
      <c r="W89" s="2"/>
      <c r="X89" s="2"/>
      <c r="Y89" s="2"/>
      <c r="Z89" s="2"/>
      <c r="AA89" s="2"/>
    </row>
    <row r="90" spans="1:27" ht="18.75">
      <c r="A90" s="2"/>
      <c r="B90" s="68"/>
      <c r="C90" s="2"/>
      <c r="D90" s="2"/>
      <c r="E90" s="2"/>
      <c r="F90" s="2"/>
      <c r="G90" s="2"/>
      <c r="H90" s="2"/>
      <c r="I90" s="2"/>
      <c r="J90" s="2"/>
      <c r="K90" s="2"/>
      <c r="L90" s="2"/>
      <c r="M90" s="2"/>
      <c r="N90" s="2"/>
      <c r="O90" s="2"/>
      <c r="P90" s="2"/>
      <c r="Q90" s="2"/>
      <c r="R90" s="2"/>
      <c r="S90" s="2"/>
      <c r="T90" s="2"/>
      <c r="U90" s="2"/>
      <c r="V90" s="2"/>
      <c r="W90" s="2"/>
      <c r="X90" s="2"/>
      <c r="Y90" s="2"/>
      <c r="Z90" s="2"/>
      <c r="AA90" s="2"/>
    </row>
    <row r="91" spans="1:27" ht="18.75">
      <c r="A91" s="2"/>
      <c r="B91" s="68"/>
      <c r="C91" s="2"/>
      <c r="D91" s="2"/>
      <c r="E91" s="2"/>
      <c r="F91" s="2"/>
      <c r="G91" s="2"/>
      <c r="H91" s="2"/>
      <c r="I91" s="2"/>
      <c r="J91" s="2"/>
      <c r="K91" s="2"/>
      <c r="L91" s="2"/>
      <c r="M91" s="2"/>
      <c r="N91" s="2"/>
      <c r="O91" s="2"/>
      <c r="P91" s="2"/>
      <c r="Q91" s="2"/>
      <c r="R91" s="2"/>
      <c r="S91" s="2"/>
      <c r="T91" s="2"/>
      <c r="U91" s="2"/>
      <c r="V91" s="2"/>
      <c r="W91" s="2"/>
      <c r="X91" s="2"/>
      <c r="Y91" s="2"/>
      <c r="Z91" s="2"/>
      <c r="AA91" s="2"/>
    </row>
    <row r="92" spans="1:27" ht="18.75">
      <c r="A92" s="2"/>
      <c r="B92" s="68"/>
      <c r="C92" s="2"/>
      <c r="D92" s="2"/>
      <c r="E92" s="2"/>
      <c r="F92" s="2"/>
      <c r="G92" s="2"/>
      <c r="H92" s="2"/>
      <c r="I92" s="2"/>
      <c r="J92" s="2"/>
      <c r="K92" s="2"/>
      <c r="L92" s="2"/>
      <c r="M92" s="2"/>
      <c r="N92" s="2"/>
      <c r="O92" s="2"/>
      <c r="P92" s="2"/>
      <c r="Q92" s="2"/>
      <c r="R92" s="2"/>
      <c r="S92" s="2"/>
      <c r="T92" s="2"/>
      <c r="U92" s="2"/>
      <c r="V92" s="2"/>
      <c r="W92" s="2"/>
      <c r="X92" s="2"/>
      <c r="Y92" s="2"/>
      <c r="Z92" s="2"/>
      <c r="AA92" s="2"/>
    </row>
    <row r="93" spans="1:27" ht="18.75">
      <c r="A93" s="2"/>
      <c r="B93" s="68"/>
      <c r="C93" s="2"/>
      <c r="D93" s="2"/>
      <c r="E93" s="2"/>
      <c r="F93" s="2"/>
      <c r="G93" s="2"/>
      <c r="H93" s="2"/>
      <c r="I93" s="2"/>
      <c r="J93" s="2"/>
      <c r="K93" s="2"/>
      <c r="L93" s="2"/>
      <c r="M93" s="2"/>
      <c r="N93" s="2"/>
      <c r="O93" s="2"/>
      <c r="P93" s="2"/>
      <c r="Q93" s="2"/>
      <c r="R93" s="2"/>
      <c r="S93" s="2"/>
      <c r="T93" s="2"/>
      <c r="U93" s="2"/>
      <c r="V93" s="2"/>
      <c r="W93" s="2"/>
      <c r="X93" s="2"/>
      <c r="Y93" s="2"/>
      <c r="Z93" s="2"/>
      <c r="AA93" s="2"/>
    </row>
    <row r="94" spans="1:27" ht="18.75">
      <c r="A94" s="2"/>
      <c r="B94" s="68"/>
      <c r="C94" s="2"/>
      <c r="D94" s="2"/>
      <c r="E94" s="2"/>
      <c r="F94" s="2"/>
      <c r="G94" s="2"/>
      <c r="H94" s="2"/>
      <c r="I94" s="2"/>
      <c r="J94" s="2"/>
      <c r="K94" s="2"/>
      <c r="L94" s="2"/>
      <c r="M94" s="2"/>
      <c r="N94" s="2"/>
      <c r="O94" s="2"/>
      <c r="P94" s="2"/>
      <c r="Q94" s="2"/>
      <c r="R94" s="2"/>
      <c r="S94" s="2"/>
      <c r="T94" s="2"/>
      <c r="U94" s="2"/>
      <c r="V94" s="2"/>
      <c r="W94" s="2"/>
      <c r="X94" s="2"/>
      <c r="Y94" s="2"/>
      <c r="Z94" s="2"/>
      <c r="AA94" s="2"/>
    </row>
    <row r="95" spans="1:27" ht="18.75">
      <c r="A95" s="2"/>
      <c r="B95" s="68"/>
      <c r="C95" s="2"/>
      <c r="D95" s="2"/>
      <c r="E95" s="2"/>
      <c r="F95" s="2"/>
      <c r="G95" s="2"/>
      <c r="H95" s="2"/>
      <c r="I95" s="2"/>
      <c r="J95" s="2"/>
      <c r="K95" s="2"/>
      <c r="L95" s="2"/>
      <c r="M95" s="2"/>
      <c r="N95" s="2"/>
      <c r="O95" s="2"/>
      <c r="P95" s="2"/>
      <c r="Q95" s="2"/>
      <c r="R95" s="2"/>
      <c r="S95" s="2"/>
      <c r="T95" s="2"/>
      <c r="U95" s="2"/>
      <c r="V95" s="2"/>
      <c r="W95" s="2"/>
      <c r="X95" s="2"/>
      <c r="Y95" s="2"/>
      <c r="Z95" s="2"/>
      <c r="AA95" s="2"/>
    </row>
    <row r="96" spans="1:27" ht="18.75">
      <c r="A96" s="2"/>
      <c r="B96" s="68"/>
      <c r="C96" s="2"/>
      <c r="D96" s="2"/>
      <c r="E96" s="2"/>
      <c r="F96" s="2"/>
      <c r="G96" s="2"/>
      <c r="H96" s="2"/>
      <c r="I96" s="2"/>
      <c r="J96" s="2"/>
      <c r="K96" s="2"/>
      <c r="L96" s="2"/>
      <c r="M96" s="2"/>
      <c r="N96" s="2"/>
      <c r="O96" s="2"/>
      <c r="P96" s="2"/>
      <c r="Q96" s="2"/>
      <c r="R96" s="2"/>
      <c r="S96" s="2"/>
      <c r="T96" s="2"/>
      <c r="U96" s="2"/>
      <c r="V96" s="2"/>
      <c r="W96" s="2"/>
      <c r="X96" s="2"/>
      <c r="Y96" s="2"/>
      <c r="Z96" s="2"/>
      <c r="AA96" s="2"/>
    </row>
    <row r="97" spans="1:27" ht="18.75">
      <c r="A97" s="2"/>
      <c r="B97" s="68"/>
      <c r="C97" s="2"/>
      <c r="D97" s="2"/>
      <c r="E97" s="2"/>
      <c r="F97" s="2"/>
      <c r="G97" s="2"/>
      <c r="H97" s="2"/>
      <c r="I97" s="2"/>
      <c r="J97" s="2"/>
      <c r="K97" s="2"/>
      <c r="L97" s="2"/>
      <c r="M97" s="2"/>
      <c r="N97" s="2"/>
      <c r="O97" s="2"/>
      <c r="P97" s="2"/>
      <c r="Q97" s="2"/>
      <c r="R97" s="2"/>
      <c r="S97" s="2"/>
      <c r="T97" s="2"/>
      <c r="U97" s="2"/>
      <c r="V97" s="2"/>
      <c r="W97" s="2"/>
      <c r="X97" s="2"/>
      <c r="Y97" s="2"/>
      <c r="Z97" s="2"/>
      <c r="AA97" s="2"/>
    </row>
    <row r="98" spans="1:27" ht="18.75">
      <c r="A98" s="2"/>
      <c r="B98" s="68"/>
      <c r="C98" s="2"/>
      <c r="D98" s="2"/>
      <c r="E98" s="2"/>
      <c r="F98" s="2"/>
      <c r="G98" s="2"/>
      <c r="H98" s="2"/>
      <c r="I98" s="2"/>
      <c r="J98" s="2"/>
      <c r="K98" s="2"/>
      <c r="L98" s="2"/>
      <c r="M98" s="2"/>
      <c r="N98" s="2"/>
      <c r="O98" s="2"/>
      <c r="P98" s="2"/>
      <c r="Q98" s="2"/>
      <c r="R98" s="2"/>
      <c r="S98" s="2"/>
      <c r="T98" s="2"/>
      <c r="U98" s="2"/>
      <c r="V98" s="2"/>
      <c r="W98" s="2"/>
      <c r="X98" s="2"/>
      <c r="Y98" s="2"/>
      <c r="Z98" s="2"/>
      <c r="AA98" s="2"/>
    </row>
    <row r="99" spans="1:27" ht="18.75">
      <c r="A99" s="2"/>
      <c r="B99" s="68"/>
      <c r="C99" s="2"/>
      <c r="D99" s="2"/>
      <c r="E99" s="2"/>
      <c r="F99" s="2"/>
      <c r="G99" s="2"/>
      <c r="H99" s="2"/>
      <c r="I99" s="2"/>
      <c r="J99" s="2"/>
      <c r="K99" s="2"/>
      <c r="L99" s="2"/>
      <c r="M99" s="2"/>
      <c r="N99" s="2"/>
      <c r="O99" s="2"/>
      <c r="P99" s="2"/>
      <c r="Q99" s="2"/>
      <c r="R99" s="2"/>
      <c r="S99" s="2"/>
      <c r="T99" s="2"/>
      <c r="U99" s="2"/>
      <c r="V99" s="2"/>
      <c r="W99" s="2"/>
      <c r="X99" s="2"/>
      <c r="Y99" s="2"/>
      <c r="Z99" s="2"/>
      <c r="AA99" s="2"/>
    </row>
    <row r="100" spans="1:27" ht="18.75">
      <c r="A100" s="2"/>
      <c r="B100" s="68"/>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8.75">
      <c r="A101" s="2"/>
      <c r="B101" s="68"/>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8.75">
      <c r="A102" s="2"/>
      <c r="B102" s="68"/>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8.75">
      <c r="A103" s="2"/>
      <c r="B103" s="68"/>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8.75">
      <c r="A104" s="2"/>
      <c r="B104" s="68"/>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8.75">
      <c r="A105" s="2"/>
      <c r="B105" s="68"/>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8.75">
      <c r="A106" s="2"/>
      <c r="B106" s="68"/>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8.75">
      <c r="A107" s="2"/>
      <c r="B107" s="68"/>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8.75">
      <c r="A108" s="2"/>
      <c r="B108" s="68"/>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8.75">
      <c r="A109" s="2"/>
      <c r="B109" s="68"/>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8.75">
      <c r="A110" s="2"/>
      <c r="B110" s="68"/>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8.75">
      <c r="A111" s="2"/>
      <c r="B111" s="68"/>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8.75">
      <c r="A112" s="2"/>
      <c r="B112" s="68"/>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8.75">
      <c r="A113" s="2"/>
      <c r="B113" s="68"/>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8.75">
      <c r="A114" s="2"/>
      <c r="B114" s="68"/>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8.75">
      <c r="A115" s="2"/>
      <c r="B115" s="68"/>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8.75">
      <c r="A116" s="2"/>
      <c r="B116" s="68"/>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8.75">
      <c r="A117" s="2"/>
      <c r="B117" s="68"/>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8.75">
      <c r="A118" s="2"/>
      <c r="B118" s="68"/>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8.75">
      <c r="A119" s="2"/>
      <c r="B119" s="68"/>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8.75">
      <c r="A120" s="2"/>
      <c r="B120" s="68"/>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8.75">
      <c r="A121" s="2"/>
      <c r="B121" s="68"/>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8.75">
      <c r="A122" s="2"/>
      <c r="B122" s="68"/>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8.75">
      <c r="A123" s="2"/>
      <c r="B123" s="68"/>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8.75">
      <c r="A124" s="2"/>
      <c r="B124" s="68"/>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8.75">
      <c r="A125" s="2"/>
      <c r="B125" s="68"/>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8.75">
      <c r="A126" s="2"/>
      <c r="B126" s="68"/>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8.75">
      <c r="A127" s="2"/>
      <c r="B127" s="68"/>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8.75">
      <c r="A128" s="2"/>
      <c r="B128" s="68"/>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8.75">
      <c r="A129" s="2"/>
      <c r="B129" s="68"/>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8.75">
      <c r="A130" s="2"/>
      <c r="B130" s="68"/>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8.75">
      <c r="A131" s="2"/>
      <c r="B131" s="68"/>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8.75">
      <c r="A132" s="2"/>
      <c r="B132" s="68"/>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8.75">
      <c r="A133" s="2"/>
      <c r="B133" s="68"/>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8.75">
      <c r="A134" s="2"/>
      <c r="B134" s="68"/>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8.75">
      <c r="A135" s="2"/>
      <c r="B135" s="68"/>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8.75">
      <c r="A136" s="2"/>
      <c r="B136" s="68"/>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8.75">
      <c r="A137" s="2"/>
      <c r="B137" s="68"/>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8.75">
      <c r="A138" s="2"/>
      <c r="B138" s="68"/>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8.75">
      <c r="A139" s="2"/>
      <c r="B139" s="68"/>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8.75">
      <c r="A140" s="2"/>
      <c r="B140" s="68"/>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8.75">
      <c r="A141" s="2"/>
      <c r="B141" s="68"/>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8.75">
      <c r="A142" s="2"/>
      <c r="B142" s="68"/>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8.75">
      <c r="A143" s="2"/>
      <c r="B143" s="68"/>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8.75">
      <c r="A144" s="2"/>
      <c r="B144" s="68"/>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8.75">
      <c r="A145" s="2"/>
      <c r="B145" s="68"/>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8.75">
      <c r="A146" s="2"/>
      <c r="B146" s="68"/>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8.75">
      <c r="A147" s="2"/>
      <c r="B147" s="68"/>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8.75">
      <c r="A148" s="2"/>
      <c r="B148" s="68"/>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8.75">
      <c r="A149" s="2"/>
      <c r="B149" s="68"/>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8.75">
      <c r="A150" s="2"/>
      <c r="B150" s="68"/>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8.75">
      <c r="A151" s="2"/>
      <c r="B151" s="68"/>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8.75">
      <c r="A152" s="2"/>
      <c r="B152" s="68"/>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8.75">
      <c r="A153" s="2"/>
      <c r="B153" s="68"/>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8.75">
      <c r="A154" s="2"/>
      <c r="B154" s="68"/>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8.75">
      <c r="A155" s="2"/>
      <c r="B155" s="68"/>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8.75">
      <c r="A156" s="2"/>
      <c r="B156" s="68"/>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8.75">
      <c r="A157" s="2"/>
      <c r="B157" s="68"/>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8.75">
      <c r="A158" s="2"/>
      <c r="B158" s="68"/>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8.75">
      <c r="A159" s="2"/>
      <c r="B159" s="68"/>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8.75">
      <c r="A160" s="2"/>
      <c r="B160" s="68"/>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8.75">
      <c r="A161" s="2"/>
      <c r="B161" s="68"/>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8.75">
      <c r="A162" s="2"/>
      <c r="B162" s="68"/>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8.75">
      <c r="A163" s="2"/>
      <c r="B163" s="68"/>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8.75">
      <c r="A164" s="2"/>
      <c r="B164" s="68"/>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8.75">
      <c r="A165" s="2"/>
      <c r="B165" s="68"/>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8.75">
      <c r="A166" s="2"/>
      <c r="B166" s="68"/>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8.75">
      <c r="A167" s="2"/>
      <c r="B167" s="68"/>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8.75">
      <c r="A168" s="2"/>
      <c r="B168" s="68"/>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8.75">
      <c r="A169" s="2"/>
      <c r="B169" s="68"/>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8.75">
      <c r="A170" s="2"/>
      <c r="B170" s="68"/>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8.75">
      <c r="A171" s="2"/>
      <c r="B171" s="68"/>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8.75">
      <c r="A172" s="2"/>
      <c r="B172" s="68"/>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8.75">
      <c r="A173" s="2"/>
      <c r="B173" s="68"/>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8.75">
      <c r="A174" s="2"/>
      <c r="B174" s="68"/>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8.75">
      <c r="A175" s="2"/>
      <c r="B175" s="68"/>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8.75">
      <c r="A176" s="2"/>
      <c r="B176" s="68"/>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8.75">
      <c r="A177" s="2"/>
      <c r="B177" s="68"/>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8.75">
      <c r="A178" s="2"/>
      <c r="B178" s="68"/>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8.75">
      <c r="A179" s="2"/>
      <c r="B179" s="68"/>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8.75">
      <c r="A180" s="2"/>
      <c r="B180" s="68"/>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8.75">
      <c r="A181" s="2"/>
      <c r="B181" s="68"/>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8.75">
      <c r="A182" s="2"/>
      <c r="B182" s="68"/>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8.75">
      <c r="A183" s="2"/>
      <c r="B183" s="68"/>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8.75">
      <c r="A184" s="2"/>
      <c r="B184" s="68"/>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8.75">
      <c r="A185" s="2"/>
      <c r="B185" s="68"/>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8.75">
      <c r="A186" s="2"/>
      <c r="B186" s="68"/>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8.75">
      <c r="A187" s="2"/>
      <c r="B187" s="68"/>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8.75">
      <c r="A188" s="2"/>
      <c r="B188" s="68"/>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8.75">
      <c r="A189" s="2"/>
      <c r="B189" s="68"/>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8.75">
      <c r="A190" s="2"/>
      <c r="B190" s="68"/>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8.75">
      <c r="A191" s="2"/>
      <c r="B191" s="68"/>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8.75">
      <c r="A192" s="2"/>
      <c r="B192" s="68"/>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8.75">
      <c r="A193" s="2"/>
      <c r="B193" s="68"/>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8.75">
      <c r="A194" s="2"/>
      <c r="B194" s="68"/>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8.75">
      <c r="A195" s="2"/>
      <c r="B195" s="68"/>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8.75">
      <c r="A196" s="2"/>
      <c r="B196" s="68"/>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8.75">
      <c r="A197" s="2"/>
      <c r="B197" s="68"/>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8.75">
      <c r="A198" s="2"/>
      <c r="B198" s="68"/>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8.75">
      <c r="A199" s="2"/>
      <c r="B199" s="68"/>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8.75">
      <c r="A200" s="2"/>
      <c r="B200" s="68"/>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8.75">
      <c r="A201" s="2"/>
      <c r="B201" s="68"/>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8.75">
      <c r="A202" s="2"/>
      <c r="B202" s="68"/>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8.75">
      <c r="A203" s="2"/>
      <c r="B203" s="68"/>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8.75">
      <c r="A204" s="2"/>
      <c r="B204" s="68"/>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8.75">
      <c r="A205" s="2"/>
      <c r="B205" s="68"/>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8.75">
      <c r="A206" s="2"/>
      <c r="B206" s="68"/>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8.75">
      <c r="A207" s="2"/>
      <c r="B207" s="68"/>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8.75">
      <c r="A208" s="2"/>
      <c r="B208" s="68"/>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8.75">
      <c r="A209" s="2"/>
      <c r="B209" s="68"/>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8.75">
      <c r="A210" s="2"/>
      <c r="B210" s="68"/>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8.75">
      <c r="A211" s="2"/>
      <c r="B211" s="68"/>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8.75">
      <c r="A212" s="2"/>
      <c r="B212" s="68"/>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8.75">
      <c r="A213" s="2"/>
      <c r="B213" s="68"/>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8.75">
      <c r="A214" s="2"/>
      <c r="B214" s="68"/>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8.75">
      <c r="A215" s="2"/>
      <c r="B215" s="68"/>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8.75">
      <c r="A216" s="2"/>
      <c r="B216" s="68"/>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8.75">
      <c r="A217" s="2"/>
      <c r="B217" s="68"/>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8.75">
      <c r="A218" s="2"/>
      <c r="B218" s="68"/>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8.75">
      <c r="A219" s="2"/>
      <c r="B219" s="68"/>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8.75">
      <c r="A220" s="2"/>
      <c r="B220" s="68"/>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8.75">
      <c r="A221" s="2"/>
      <c r="B221" s="68"/>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8.75">
      <c r="A222" s="2"/>
      <c r="B222" s="68"/>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8.75">
      <c r="A223" s="2"/>
      <c r="B223" s="68"/>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8.75">
      <c r="A224" s="2"/>
      <c r="B224" s="68"/>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8.75">
      <c r="A225" s="2"/>
      <c r="B225" s="68"/>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8.75">
      <c r="A226" s="2"/>
      <c r="B226" s="68"/>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8.75">
      <c r="A227" s="2"/>
      <c r="B227" s="68"/>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8.75">
      <c r="A228" s="2"/>
      <c r="B228" s="68"/>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8.75">
      <c r="A229" s="2"/>
      <c r="B229" s="68"/>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8.75">
      <c r="A230" s="2"/>
      <c r="B230" s="68"/>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8.75">
      <c r="A231" s="2"/>
      <c r="B231" s="68"/>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8.75">
      <c r="A232" s="2"/>
      <c r="B232" s="68"/>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8.75">
      <c r="A233" s="2"/>
      <c r="B233" s="68"/>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8.75">
      <c r="A234" s="2"/>
      <c r="B234" s="68"/>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8.75">
      <c r="A235" s="2"/>
      <c r="B235" s="68"/>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8.75">
      <c r="A236" s="2"/>
      <c r="B236" s="68"/>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8.75">
      <c r="A237" s="2"/>
      <c r="B237" s="68"/>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8.75">
      <c r="A238" s="2"/>
      <c r="B238" s="68"/>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8.75">
      <c r="A239" s="2"/>
      <c r="B239" s="68"/>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8.75">
      <c r="A240" s="2"/>
      <c r="B240" s="68"/>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8.75">
      <c r="A241" s="2"/>
      <c r="B241" s="68"/>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8.75">
      <c r="A242" s="2"/>
      <c r="B242" s="68"/>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8.75">
      <c r="A243" s="2"/>
      <c r="B243" s="68"/>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8.75">
      <c r="A244" s="2"/>
      <c r="B244" s="68"/>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8.75">
      <c r="A245" s="2"/>
      <c r="B245" s="68"/>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8.75">
      <c r="A246" s="2"/>
      <c r="B246" s="68"/>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8.75">
      <c r="A247" s="2"/>
      <c r="B247" s="68"/>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8.75">
      <c r="A248" s="2"/>
      <c r="B248" s="68"/>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8.75">
      <c r="A249" s="2"/>
      <c r="B249" s="68"/>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8.75">
      <c r="A250" s="2"/>
      <c r="B250" s="68"/>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8.75">
      <c r="A251" s="2"/>
      <c r="B251" s="68"/>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8.75">
      <c r="A252" s="2"/>
      <c r="B252" s="68"/>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8.75">
      <c r="A253" s="2"/>
      <c r="B253" s="68"/>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8.75">
      <c r="A254" s="2"/>
      <c r="B254" s="68"/>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8.75">
      <c r="A255" s="2"/>
      <c r="B255" s="68"/>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8.75">
      <c r="A256" s="2"/>
      <c r="B256" s="68"/>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8.75">
      <c r="A257" s="2"/>
      <c r="B257" s="68"/>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8.75">
      <c r="A258" s="2"/>
      <c r="B258" s="68"/>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8.75">
      <c r="A259" s="2"/>
      <c r="B259" s="68"/>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8.75">
      <c r="A260" s="2"/>
      <c r="B260" s="68"/>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8.75">
      <c r="A261" s="2"/>
      <c r="B261" s="68"/>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8.75">
      <c r="A262" s="2"/>
      <c r="B262" s="68"/>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8.75">
      <c r="A263" s="2"/>
      <c r="B263" s="68"/>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8.75">
      <c r="A264" s="2"/>
      <c r="B264" s="68"/>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8.75">
      <c r="A265" s="2"/>
      <c r="B265" s="68"/>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8.75">
      <c r="A266" s="2"/>
      <c r="B266" s="68"/>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8.75">
      <c r="A267" s="2"/>
      <c r="B267" s="68"/>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8.75">
      <c r="A268" s="2"/>
      <c r="B268" s="68"/>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8.75">
      <c r="A269" s="2"/>
      <c r="B269" s="68"/>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8.75">
      <c r="A270" s="2"/>
      <c r="B270" s="68"/>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8.75">
      <c r="A271" s="2"/>
      <c r="B271" s="68"/>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8.75">
      <c r="A272" s="2"/>
      <c r="B272" s="68"/>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8.75">
      <c r="A273" s="2"/>
      <c r="B273" s="68"/>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8.75">
      <c r="A274" s="2"/>
      <c r="B274" s="68"/>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8.75">
      <c r="A275" s="2"/>
      <c r="B275" s="68"/>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8.75">
      <c r="A276" s="2"/>
      <c r="B276" s="68"/>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8.75">
      <c r="A277" s="2"/>
      <c r="B277" s="68"/>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8.75">
      <c r="A278" s="2"/>
      <c r="B278" s="68"/>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8.75">
      <c r="A279" s="2"/>
      <c r="B279" s="68"/>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8.75">
      <c r="A280" s="2"/>
      <c r="B280" s="68"/>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8.75">
      <c r="A281" s="2"/>
      <c r="B281" s="68"/>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8.75">
      <c r="A282" s="2"/>
      <c r="B282" s="68"/>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8.75">
      <c r="A283" s="2"/>
      <c r="B283" s="68"/>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8.75">
      <c r="A284" s="2"/>
      <c r="B284" s="68"/>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8.75">
      <c r="A285" s="2"/>
      <c r="B285" s="68"/>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8.75">
      <c r="A286" s="2"/>
      <c r="B286" s="68"/>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8.75">
      <c r="A287" s="2"/>
      <c r="B287" s="68"/>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8.75">
      <c r="A288" s="2"/>
      <c r="B288" s="68"/>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8.75">
      <c r="A289" s="2"/>
      <c r="B289" s="68"/>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8.75">
      <c r="A290" s="2"/>
      <c r="B290" s="68"/>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8.75">
      <c r="A291" s="2"/>
      <c r="B291" s="68"/>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8.75">
      <c r="A292" s="2"/>
      <c r="B292" s="68"/>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8.75">
      <c r="A293" s="2"/>
      <c r="B293" s="68"/>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8.75">
      <c r="A294" s="2"/>
      <c r="B294" s="68"/>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8.75">
      <c r="A295" s="2"/>
      <c r="B295" s="68"/>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8.75">
      <c r="A296" s="2"/>
      <c r="B296" s="68"/>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8.75">
      <c r="A297" s="2"/>
      <c r="B297" s="68"/>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8.75">
      <c r="A298" s="2"/>
      <c r="B298" s="68"/>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8.75">
      <c r="A299" s="2"/>
      <c r="B299" s="68"/>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8.75">
      <c r="A300" s="2"/>
      <c r="B300" s="68"/>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8.75">
      <c r="A301" s="2"/>
      <c r="B301" s="68"/>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8.75">
      <c r="A302" s="2"/>
      <c r="B302" s="68"/>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8.75">
      <c r="A303" s="2"/>
      <c r="B303" s="68"/>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8.75">
      <c r="A304" s="2"/>
      <c r="B304" s="68"/>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8.75">
      <c r="A305" s="2"/>
      <c r="B305" s="68"/>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8.75">
      <c r="A306" s="2"/>
      <c r="B306" s="68"/>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8.75">
      <c r="A307" s="2"/>
      <c r="B307" s="68"/>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8.75">
      <c r="A308" s="2"/>
      <c r="B308" s="68"/>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8.75">
      <c r="A309" s="2"/>
      <c r="B309" s="68"/>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8.75">
      <c r="A310" s="2"/>
      <c r="B310" s="68"/>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8.75">
      <c r="A311" s="2"/>
      <c r="B311" s="68"/>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8.75">
      <c r="A312" s="2"/>
      <c r="B312" s="68"/>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8.75">
      <c r="A313" s="2"/>
      <c r="B313" s="68"/>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8.75">
      <c r="A314" s="2"/>
      <c r="B314" s="68"/>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8.75">
      <c r="A315" s="2"/>
      <c r="B315" s="68"/>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8.75">
      <c r="A316" s="2"/>
      <c r="B316" s="68"/>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8.75">
      <c r="A317" s="2"/>
      <c r="B317" s="68"/>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8.75">
      <c r="A318" s="2"/>
      <c r="B318" s="68"/>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8.75">
      <c r="A319" s="2"/>
      <c r="B319" s="68"/>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8.75">
      <c r="A320" s="2"/>
      <c r="B320" s="68"/>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8.75">
      <c r="A321" s="2"/>
      <c r="B321" s="68"/>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8.75">
      <c r="A322" s="2"/>
      <c r="B322" s="68"/>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8.75">
      <c r="A323" s="2"/>
      <c r="B323" s="68"/>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8.75">
      <c r="A324" s="2"/>
      <c r="B324" s="68"/>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8.75">
      <c r="A325" s="2"/>
      <c r="B325" s="68"/>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8.75">
      <c r="A326" s="2"/>
      <c r="B326" s="68"/>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8.75">
      <c r="A327" s="2"/>
      <c r="B327" s="68"/>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8.75">
      <c r="A328" s="2"/>
      <c r="B328" s="68"/>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8.75">
      <c r="A329" s="2"/>
      <c r="B329" s="68"/>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8.75">
      <c r="A330" s="2"/>
      <c r="B330" s="68"/>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8.75">
      <c r="A331" s="2"/>
      <c r="B331" s="68"/>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8.75">
      <c r="A332" s="2"/>
      <c r="B332" s="68"/>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8.75">
      <c r="A333" s="2"/>
      <c r="B333" s="68"/>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8.75">
      <c r="A334" s="2"/>
      <c r="B334" s="68"/>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8.75">
      <c r="A335" s="2"/>
      <c r="B335" s="68"/>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8.75">
      <c r="A336" s="2"/>
      <c r="B336" s="68"/>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8.75">
      <c r="A337" s="2"/>
      <c r="B337" s="68"/>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8.75">
      <c r="A338" s="2"/>
      <c r="B338" s="68"/>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8.75">
      <c r="A339" s="2"/>
      <c r="B339" s="68"/>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8.75">
      <c r="A340" s="2"/>
      <c r="B340" s="68"/>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8.75">
      <c r="A341" s="2"/>
      <c r="B341" s="68"/>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8.75">
      <c r="A342" s="2"/>
      <c r="B342" s="68"/>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8.75">
      <c r="A343" s="2"/>
      <c r="B343" s="68"/>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8.75">
      <c r="A344" s="2"/>
      <c r="B344" s="68"/>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8.75">
      <c r="A345" s="2"/>
      <c r="B345" s="68"/>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8.75">
      <c r="A346" s="2"/>
      <c r="B346" s="68"/>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8.75">
      <c r="A347" s="2"/>
      <c r="B347" s="68"/>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8.75">
      <c r="A348" s="2"/>
      <c r="B348" s="68"/>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8.75">
      <c r="A349" s="2"/>
      <c r="B349" s="68"/>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8.75">
      <c r="A350" s="2"/>
      <c r="B350" s="68"/>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8.75">
      <c r="A351" s="2"/>
      <c r="B351" s="68"/>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8.75">
      <c r="A352" s="2"/>
      <c r="B352" s="68"/>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8.75">
      <c r="A353" s="2"/>
      <c r="B353" s="68"/>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8.75">
      <c r="A354" s="2"/>
      <c r="B354" s="68"/>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8.75">
      <c r="A355" s="2"/>
      <c r="B355" s="68"/>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8.75">
      <c r="A356" s="2"/>
      <c r="B356" s="68"/>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8.75">
      <c r="A357" s="2"/>
      <c r="B357" s="68"/>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8.75">
      <c r="A358" s="2"/>
      <c r="B358" s="68"/>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8.75">
      <c r="A359" s="2"/>
      <c r="B359" s="68"/>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8.75">
      <c r="A360" s="2"/>
      <c r="B360" s="68"/>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8.75">
      <c r="A361" s="2"/>
      <c r="B361" s="68"/>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8.75">
      <c r="A362" s="2"/>
      <c r="B362" s="68"/>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8.75">
      <c r="A363" s="2"/>
      <c r="B363" s="68"/>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8.75">
      <c r="A364" s="2"/>
      <c r="B364" s="68"/>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8.75">
      <c r="A365" s="2"/>
      <c r="B365" s="68"/>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8.75">
      <c r="A366" s="2"/>
      <c r="B366" s="68"/>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8.75">
      <c r="A367" s="2"/>
      <c r="B367" s="68"/>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8.75">
      <c r="A368" s="2"/>
      <c r="B368" s="68"/>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8.75">
      <c r="A369" s="2"/>
      <c r="B369" s="68"/>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8.75">
      <c r="A370" s="2"/>
      <c r="B370" s="68"/>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8.75">
      <c r="A371" s="2"/>
      <c r="B371" s="68"/>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8.75">
      <c r="A372" s="2"/>
      <c r="B372" s="68"/>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8.75">
      <c r="A373" s="2"/>
      <c r="B373" s="68"/>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8.75">
      <c r="A374" s="2"/>
      <c r="B374" s="68"/>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8.75">
      <c r="A375" s="2"/>
      <c r="B375" s="68"/>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8.75">
      <c r="A376" s="2"/>
      <c r="B376" s="68"/>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8.75">
      <c r="A377" s="2"/>
      <c r="B377" s="68"/>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8.75">
      <c r="A378" s="2"/>
      <c r="B378" s="68"/>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8.75">
      <c r="A379" s="2"/>
      <c r="B379" s="68"/>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8.75">
      <c r="A380" s="2"/>
      <c r="B380" s="68"/>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8.75">
      <c r="A381" s="2"/>
      <c r="B381" s="68"/>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8.75">
      <c r="A382" s="2"/>
      <c r="B382" s="68"/>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8.75">
      <c r="A383" s="2"/>
      <c r="B383" s="68"/>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8.75">
      <c r="A384" s="2"/>
      <c r="B384" s="68"/>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8.75">
      <c r="A385" s="2"/>
      <c r="B385" s="68"/>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8.75">
      <c r="A386" s="2"/>
      <c r="B386" s="68"/>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8.75">
      <c r="A387" s="2"/>
      <c r="B387" s="68"/>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8.75">
      <c r="A388" s="2"/>
      <c r="B388" s="68"/>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8.75">
      <c r="A389" s="2"/>
      <c r="B389" s="68"/>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8.75">
      <c r="A390" s="2"/>
      <c r="B390" s="68"/>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8.75">
      <c r="A391" s="2"/>
      <c r="B391" s="68"/>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8.75">
      <c r="A392" s="2"/>
      <c r="B392" s="68"/>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8.75">
      <c r="A393" s="2"/>
      <c r="B393" s="68"/>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8.75">
      <c r="A394" s="2"/>
      <c r="B394" s="68"/>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8.75">
      <c r="A395" s="2"/>
      <c r="B395" s="68"/>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8.75">
      <c r="A396" s="2"/>
      <c r="B396" s="68"/>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8.75">
      <c r="A397" s="2"/>
      <c r="B397" s="68"/>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8.75">
      <c r="A398" s="2"/>
      <c r="B398" s="68"/>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8.75">
      <c r="A399" s="2"/>
      <c r="B399" s="68"/>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8.75">
      <c r="A400" s="2"/>
      <c r="B400" s="68"/>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8.75">
      <c r="A401" s="2"/>
      <c r="B401" s="68"/>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8.75">
      <c r="A402" s="2"/>
      <c r="B402" s="68"/>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8.75">
      <c r="A403" s="2"/>
      <c r="B403" s="68"/>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8.75">
      <c r="A404" s="2"/>
      <c r="B404" s="68"/>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8.75">
      <c r="A405" s="2"/>
      <c r="B405" s="68"/>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8.75">
      <c r="A406" s="2"/>
      <c r="B406" s="68"/>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8.75">
      <c r="A407" s="2"/>
      <c r="B407" s="68"/>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8.75">
      <c r="A408" s="2"/>
      <c r="B408" s="68"/>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8.75">
      <c r="A409" s="2"/>
      <c r="B409" s="68"/>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8.75">
      <c r="A410" s="2"/>
      <c r="B410" s="68"/>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8.75">
      <c r="A411" s="2"/>
      <c r="B411" s="68"/>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8.75">
      <c r="A412" s="2"/>
      <c r="B412" s="68"/>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8.75">
      <c r="A413" s="2"/>
      <c r="B413" s="68"/>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8.75">
      <c r="A414" s="2"/>
      <c r="B414" s="68"/>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8.75">
      <c r="A415" s="2"/>
      <c r="B415" s="68"/>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8.75">
      <c r="A416" s="2"/>
      <c r="B416" s="68"/>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8.75">
      <c r="A417" s="2"/>
      <c r="B417" s="68"/>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8.75">
      <c r="A418" s="2"/>
      <c r="B418" s="68"/>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8.75">
      <c r="A419" s="2"/>
      <c r="B419" s="68"/>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8.75">
      <c r="A420" s="2"/>
      <c r="B420" s="68"/>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8.75">
      <c r="A421" s="2"/>
      <c r="B421" s="68"/>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8.75">
      <c r="A422" s="2"/>
      <c r="B422" s="68"/>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8.75">
      <c r="A423" s="2"/>
      <c r="B423" s="68"/>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8.75">
      <c r="A424" s="2"/>
      <c r="B424" s="68"/>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8.75">
      <c r="A425" s="2"/>
      <c r="B425" s="68"/>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8.75">
      <c r="A426" s="2"/>
      <c r="B426" s="68"/>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8.75">
      <c r="A427" s="2"/>
      <c r="B427" s="68"/>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8.75">
      <c r="A428" s="2"/>
      <c r="B428" s="68"/>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8.75">
      <c r="A429" s="2"/>
      <c r="B429" s="68"/>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8.75">
      <c r="A430" s="2"/>
      <c r="B430" s="68"/>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8.75">
      <c r="A431" s="2"/>
      <c r="B431" s="68"/>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8.75">
      <c r="A432" s="2"/>
      <c r="B432" s="68"/>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8.75">
      <c r="A433" s="2"/>
      <c r="B433" s="68"/>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8.75">
      <c r="A434" s="2"/>
      <c r="B434" s="68"/>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8.75">
      <c r="A435" s="2"/>
      <c r="B435" s="68"/>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8.75">
      <c r="A436" s="2"/>
      <c r="B436" s="68"/>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8.75">
      <c r="A437" s="2"/>
      <c r="B437" s="68"/>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8.75">
      <c r="A438" s="2"/>
      <c r="B438" s="68"/>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8.75">
      <c r="A439" s="2"/>
      <c r="B439" s="68"/>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8.75">
      <c r="A440" s="2"/>
      <c r="B440" s="68"/>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8.75">
      <c r="A441" s="2"/>
      <c r="B441" s="68"/>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8.75">
      <c r="A442" s="2"/>
      <c r="B442" s="68"/>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8.75">
      <c r="A443" s="2"/>
      <c r="B443" s="68"/>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8.75">
      <c r="A444" s="2"/>
      <c r="B444" s="68"/>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8.75">
      <c r="A445" s="2"/>
      <c r="B445" s="68"/>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8.75">
      <c r="A446" s="2"/>
      <c r="B446" s="68"/>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8.75">
      <c r="A447" s="2"/>
      <c r="B447" s="68"/>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8.75">
      <c r="A448" s="2"/>
      <c r="B448" s="68"/>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8.75">
      <c r="A449" s="2"/>
      <c r="B449" s="68"/>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8.75">
      <c r="A450" s="2"/>
      <c r="B450" s="68"/>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8.75">
      <c r="A451" s="2"/>
      <c r="B451" s="68"/>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8.75">
      <c r="A452" s="2"/>
      <c r="B452" s="68"/>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8.75">
      <c r="A453" s="2"/>
      <c r="B453" s="68"/>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8.75">
      <c r="A454" s="2"/>
      <c r="B454" s="68"/>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8.75">
      <c r="A455" s="2"/>
      <c r="B455" s="68"/>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8.75">
      <c r="A456" s="2"/>
      <c r="B456" s="68"/>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8.75">
      <c r="A457" s="2"/>
      <c r="B457" s="68"/>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8.75">
      <c r="A458" s="2"/>
      <c r="B458" s="68"/>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8.75">
      <c r="A459" s="2"/>
      <c r="B459" s="68"/>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8.75">
      <c r="A460" s="2"/>
      <c r="B460" s="68"/>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8.75">
      <c r="A461" s="2"/>
      <c r="B461" s="68"/>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8.75">
      <c r="A462" s="2"/>
      <c r="B462" s="68"/>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8.75">
      <c r="A463" s="2"/>
      <c r="B463" s="68"/>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8.75">
      <c r="A464" s="2"/>
      <c r="B464" s="68"/>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8.75">
      <c r="A465" s="2"/>
      <c r="B465" s="68"/>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8.75">
      <c r="A466" s="2"/>
      <c r="B466" s="68"/>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8.75">
      <c r="A467" s="2"/>
      <c r="B467" s="68"/>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8.75">
      <c r="A468" s="2"/>
      <c r="B468" s="68"/>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8.75">
      <c r="A469" s="2"/>
      <c r="B469" s="68"/>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8.75">
      <c r="A470" s="2"/>
      <c r="B470" s="68"/>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8.75">
      <c r="A471" s="2"/>
      <c r="B471" s="68"/>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8.75">
      <c r="A472" s="2"/>
      <c r="B472" s="68"/>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8.75">
      <c r="A473" s="2"/>
      <c r="B473" s="68"/>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8.75">
      <c r="A474" s="2"/>
      <c r="B474" s="68"/>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8.75">
      <c r="A475" s="2"/>
      <c r="B475" s="68"/>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8.75">
      <c r="A476" s="2"/>
      <c r="B476" s="68"/>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8.75">
      <c r="A477" s="2"/>
      <c r="B477" s="68"/>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8.75">
      <c r="A478" s="2"/>
      <c r="B478" s="68"/>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8.75">
      <c r="A479" s="2"/>
      <c r="B479" s="68"/>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8.75">
      <c r="A480" s="2"/>
      <c r="B480" s="68"/>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8.75">
      <c r="A481" s="2"/>
      <c r="B481" s="68"/>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8.75">
      <c r="A482" s="2"/>
      <c r="B482" s="68"/>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8.75">
      <c r="A483" s="2"/>
      <c r="B483" s="68"/>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8.75">
      <c r="A484" s="2"/>
      <c r="B484" s="68"/>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8.75">
      <c r="A485" s="2"/>
      <c r="B485" s="68"/>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8.75">
      <c r="A486" s="2"/>
      <c r="B486" s="68"/>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8.75">
      <c r="A487" s="2"/>
      <c r="B487" s="68"/>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8.75">
      <c r="A488" s="2"/>
      <c r="B488" s="68"/>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8.75">
      <c r="A489" s="2"/>
      <c r="B489" s="68"/>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8.75">
      <c r="A490" s="2"/>
      <c r="B490" s="68"/>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8.75">
      <c r="A491" s="2"/>
      <c r="B491" s="68"/>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8.75">
      <c r="A492" s="2"/>
      <c r="B492" s="68"/>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8.75">
      <c r="A493" s="2"/>
      <c r="B493" s="68"/>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8.75">
      <c r="A494" s="2"/>
      <c r="B494" s="68"/>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8.75">
      <c r="A495" s="2"/>
      <c r="B495" s="68"/>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8.75">
      <c r="A496" s="2"/>
      <c r="B496" s="68"/>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8.75">
      <c r="A497" s="2"/>
      <c r="B497" s="68"/>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8.75">
      <c r="A498" s="2"/>
      <c r="B498" s="68"/>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8.75">
      <c r="A499" s="2"/>
      <c r="B499" s="68"/>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8.75">
      <c r="A500" s="2"/>
      <c r="B500" s="68"/>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8.75">
      <c r="A501" s="2"/>
      <c r="B501" s="68"/>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8.75">
      <c r="A502" s="2"/>
      <c r="B502" s="68"/>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8.75">
      <c r="A503" s="2"/>
      <c r="B503" s="68"/>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8.75">
      <c r="A504" s="2"/>
      <c r="B504" s="68"/>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8.75">
      <c r="A505" s="2"/>
      <c r="B505" s="68"/>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8.75">
      <c r="A506" s="2"/>
      <c r="B506" s="68"/>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8.75">
      <c r="A507" s="2"/>
      <c r="B507" s="68"/>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8.75">
      <c r="A508" s="2"/>
      <c r="B508" s="68"/>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8.75">
      <c r="A509" s="2"/>
      <c r="B509" s="68"/>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8.75">
      <c r="A510" s="2"/>
      <c r="B510" s="68"/>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8.75">
      <c r="A511" s="2"/>
      <c r="B511" s="68"/>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8.75">
      <c r="A512" s="2"/>
      <c r="B512" s="68"/>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8.75">
      <c r="A513" s="2"/>
      <c r="B513" s="68"/>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8.75">
      <c r="A514" s="2"/>
      <c r="B514" s="68"/>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8.75">
      <c r="A515" s="2"/>
      <c r="B515" s="68"/>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8.75">
      <c r="A516" s="2"/>
      <c r="B516" s="68"/>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8.75">
      <c r="A517" s="2"/>
      <c r="B517" s="68"/>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8.75">
      <c r="A518" s="2"/>
      <c r="B518" s="68"/>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8.75">
      <c r="A519" s="2"/>
      <c r="B519" s="68"/>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8.75">
      <c r="A520" s="2"/>
      <c r="B520" s="68"/>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8.75">
      <c r="A521" s="2"/>
      <c r="B521" s="68"/>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8.75">
      <c r="A522" s="2"/>
      <c r="B522" s="68"/>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8.75">
      <c r="A523" s="2"/>
      <c r="B523" s="68"/>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8.75">
      <c r="A524" s="2"/>
      <c r="B524" s="68"/>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8.75">
      <c r="A525" s="2"/>
      <c r="B525" s="68"/>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8.75">
      <c r="A526" s="2"/>
      <c r="B526" s="68"/>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8.75">
      <c r="A527" s="2"/>
      <c r="B527" s="68"/>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8.75">
      <c r="A528" s="2"/>
      <c r="B528" s="68"/>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8.75">
      <c r="A529" s="2"/>
      <c r="B529" s="68"/>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8.75">
      <c r="A530" s="2"/>
      <c r="B530" s="68"/>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8.75">
      <c r="A531" s="2"/>
      <c r="B531" s="68"/>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8.75">
      <c r="A532" s="2"/>
      <c r="B532" s="68"/>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8.75">
      <c r="A533" s="2"/>
      <c r="B533" s="68"/>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8.75">
      <c r="A534" s="2"/>
      <c r="B534" s="68"/>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8.75">
      <c r="A535" s="2"/>
      <c r="B535" s="68"/>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8.75">
      <c r="A536" s="2"/>
      <c r="B536" s="68"/>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8.75">
      <c r="A537" s="2"/>
      <c r="B537" s="68"/>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8.75">
      <c r="A538" s="2"/>
      <c r="B538" s="68"/>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8.75">
      <c r="A539" s="2"/>
      <c r="B539" s="68"/>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8.75">
      <c r="A540" s="2"/>
      <c r="B540" s="68"/>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8.75">
      <c r="A541" s="2"/>
      <c r="B541" s="68"/>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8.75">
      <c r="A542" s="2"/>
      <c r="B542" s="68"/>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8.75">
      <c r="A543" s="2"/>
      <c r="B543" s="68"/>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8.75">
      <c r="A544" s="2"/>
      <c r="B544" s="68"/>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8.75">
      <c r="A545" s="2"/>
      <c r="B545" s="68"/>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8.75">
      <c r="A546" s="2"/>
      <c r="B546" s="68"/>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8.75">
      <c r="A547" s="2"/>
      <c r="B547" s="68"/>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8.75">
      <c r="A548" s="2"/>
      <c r="B548" s="68"/>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8.75">
      <c r="A549" s="2"/>
      <c r="B549" s="68"/>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8.75">
      <c r="A550" s="2"/>
      <c r="B550" s="68"/>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8.75">
      <c r="A551" s="2"/>
      <c r="B551" s="68"/>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8.75">
      <c r="A552" s="2"/>
      <c r="B552" s="68"/>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8.75">
      <c r="A553" s="2"/>
      <c r="B553" s="68"/>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8.75">
      <c r="A554" s="2"/>
      <c r="B554" s="68"/>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8.75">
      <c r="A555" s="2"/>
      <c r="B555" s="68"/>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8.75">
      <c r="A556" s="2"/>
      <c r="B556" s="68"/>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8.75">
      <c r="A557" s="2"/>
      <c r="B557" s="68"/>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8.75">
      <c r="A558" s="2"/>
      <c r="B558" s="68"/>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8.75">
      <c r="A559" s="2"/>
      <c r="B559" s="68"/>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8.75">
      <c r="A560" s="2"/>
      <c r="B560" s="68"/>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8.75">
      <c r="A561" s="2"/>
      <c r="B561" s="68"/>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8.75">
      <c r="A562" s="2"/>
      <c r="B562" s="68"/>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8.75">
      <c r="A563" s="2"/>
      <c r="B563" s="68"/>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8.75">
      <c r="A564" s="2"/>
      <c r="B564" s="68"/>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8.75">
      <c r="A565" s="2"/>
      <c r="B565" s="68"/>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8.75">
      <c r="A566" s="2"/>
      <c r="B566" s="68"/>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8.75">
      <c r="A567" s="2"/>
      <c r="B567" s="68"/>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8.75">
      <c r="A568" s="2"/>
      <c r="B568" s="68"/>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8.75">
      <c r="A569" s="2"/>
      <c r="B569" s="68"/>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8.75">
      <c r="A570" s="2"/>
      <c r="B570" s="68"/>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8.75">
      <c r="A571" s="2"/>
      <c r="B571" s="68"/>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8.75">
      <c r="A572" s="2"/>
      <c r="B572" s="68"/>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8.75">
      <c r="A573" s="2"/>
      <c r="B573" s="68"/>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8.75">
      <c r="A574" s="2"/>
      <c r="B574" s="68"/>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8.75">
      <c r="A575" s="2"/>
      <c r="B575" s="68"/>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8.75">
      <c r="A576" s="2"/>
      <c r="B576" s="68"/>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8.75">
      <c r="A577" s="2"/>
      <c r="B577" s="68"/>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8.75">
      <c r="A578" s="2"/>
      <c r="B578" s="68"/>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8.75">
      <c r="A579" s="2"/>
      <c r="B579" s="68"/>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8.75">
      <c r="A580" s="2"/>
      <c r="B580" s="68"/>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8.75">
      <c r="A581" s="2"/>
      <c r="B581" s="68"/>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8.75">
      <c r="A582" s="2"/>
      <c r="B582" s="68"/>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8.75">
      <c r="A583" s="2"/>
      <c r="B583" s="68"/>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8.75">
      <c r="A584" s="2"/>
      <c r="B584" s="68"/>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8.75">
      <c r="A585" s="2"/>
      <c r="B585" s="68"/>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8.75">
      <c r="A586" s="2"/>
      <c r="B586" s="68"/>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8.75">
      <c r="A587" s="2"/>
      <c r="B587" s="68"/>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8.75">
      <c r="A588" s="2"/>
      <c r="B588" s="68"/>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8.75">
      <c r="A589" s="2"/>
      <c r="B589" s="68"/>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8.75">
      <c r="A590" s="2"/>
      <c r="B590" s="68"/>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8.75">
      <c r="A591" s="2"/>
      <c r="B591" s="68"/>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8.75">
      <c r="A592" s="2"/>
      <c r="B592" s="68"/>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8.75">
      <c r="A593" s="2"/>
      <c r="B593" s="68"/>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8.75">
      <c r="A594" s="2"/>
      <c r="B594" s="68"/>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8.75">
      <c r="A595" s="2"/>
      <c r="B595" s="68"/>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8.75">
      <c r="A596" s="2"/>
      <c r="B596" s="68"/>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8.75">
      <c r="A597" s="2"/>
      <c r="B597" s="68"/>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8.75">
      <c r="A598" s="2"/>
      <c r="B598" s="68"/>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8.75">
      <c r="A599" s="2"/>
      <c r="B599" s="68"/>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8.75">
      <c r="A600" s="2"/>
      <c r="B600" s="68"/>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8.75">
      <c r="A601" s="2"/>
      <c r="B601" s="68"/>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8.75">
      <c r="A602" s="2"/>
      <c r="B602" s="68"/>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8.75">
      <c r="A603" s="2"/>
      <c r="B603" s="68"/>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8.75">
      <c r="A604" s="2"/>
      <c r="B604" s="68"/>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8.75">
      <c r="A605" s="2"/>
      <c r="B605" s="68"/>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8.75">
      <c r="A606" s="2"/>
      <c r="B606" s="68"/>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8.75">
      <c r="A607" s="2"/>
      <c r="B607" s="68"/>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8.75">
      <c r="A608" s="2"/>
      <c r="B608" s="68"/>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8.75">
      <c r="A609" s="2"/>
      <c r="B609" s="68"/>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8.75">
      <c r="A610" s="2"/>
      <c r="B610" s="68"/>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8.75">
      <c r="A611" s="2"/>
      <c r="B611" s="68"/>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8.75">
      <c r="A612" s="2"/>
      <c r="B612" s="68"/>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8.75">
      <c r="A613" s="2"/>
      <c r="B613" s="68"/>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8.75">
      <c r="A614" s="2"/>
      <c r="B614" s="68"/>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8.75">
      <c r="A615" s="2"/>
      <c r="B615" s="68"/>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8.75">
      <c r="A616" s="2"/>
      <c r="B616" s="68"/>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8.75">
      <c r="A617" s="2"/>
      <c r="B617" s="68"/>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8.75">
      <c r="A618" s="2"/>
      <c r="B618" s="68"/>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8.75">
      <c r="A619" s="2"/>
      <c r="B619" s="68"/>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8.75">
      <c r="A620" s="2"/>
      <c r="B620" s="68"/>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8.75">
      <c r="A621" s="2"/>
      <c r="B621" s="68"/>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8.75">
      <c r="A622" s="2"/>
      <c r="B622" s="68"/>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8.75">
      <c r="A623" s="2"/>
      <c r="B623" s="68"/>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8.75">
      <c r="A624" s="2"/>
      <c r="B624" s="68"/>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8.75">
      <c r="A625" s="2"/>
      <c r="B625" s="68"/>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8.75">
      <c r="A626" s="2"/>
      <c r="B626" s="68"/>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8.75">
      <c r="A627" s="2"/>
      <c r="B627" s="68"/>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8.75">
      <c r="A628" s="2"/>
      <c r="B628" s="68"/>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8.75">
      <c r="A629" s="2"/>
      <c r="B629" s="68"/>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8.75">
      <c r="A630" s="2"/>
      <c r="B630" s="68"/>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8.75">
      <c r="A631" s="2"/>
      <c r="B631" s="68"/>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8.75">
      <c r="A632" s="2"/>
      <c r="B632" s="68"/>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8.75">
      <c r="A633" s="2"/>
      <c r="B633" s="68"/>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8.75">
      <c r="A634" s="2"/>
      <c r="B634" s="68"/>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8.75">
      <c r="A635" s="2"/>
      <c r="B635" s="68"/>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8.75">
      <c r="A636" s="2"/>
      <c r="B636" s="68"/>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8.75">
      <c r="A637" s="2"/>
      <c r="B637" s="68"/>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8.75">
      <c r="A638" s="2"/>
      <c r="B638" s="68"/>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8.75">
      <c r="A639" s="2"/>
      <c r="B639" s="68"/>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8.75">
      <c r="A640" s="2"/>
      <c r="B640" s="68"/>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8.75">
      <c r="A641" s="2"/>
      <c r="B641" s="68"/>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8.75">
      <c r="A642" s="2"/>
      <c r="B642" s="68"/>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8.75">
      <c r="A643" s="2"/>
      <c r="B643" s="68"/>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8.75">
      <c r="A644" s="2"/>
      <c r="B644" s="68"/>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8.75">
      <c r="A645" s="2"/>
      <c r="B645" s="68"/>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8.75">
      <c r="A646" s="2"/>
      <c r="B646" s="68"/>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8.75">
      <c r="A647" s="2"/>
      <c r="B647" s="68"/>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8.75">
      <c r="A648" s="2"/>
      <c r="B648" s="68"/>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8.75">
      <c r="A649" s="2"/>
      <c r="B649" s="68"/>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8.75">
      <c r="A650" s="2"/>
      <c r="B650" s="68"/>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8.75">
      <c r="A651" s="2"/>
      <c r="B651" s="68"/>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8.75">
      <c r="A652" s="2"/>
      <c r="B652" s="68"/>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8.75">
      <c r="A653" s="2"/>
      <c r="B653" s="68"/>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8.75">
      <c r="A654" s="2"/>
      <c r="B654" s="68"/>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8.75">
      <c r="A655" s="2"/>
      <c r="B655" s="68"/>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8.75">
      <c r="A656" s="2"/>
      <c r="B656" s="68"/>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8.75">
      <c r="A657" s="2"/>
      <c r="B657" s="68"/>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8.75">
      <c r="A658" s="2"/>
      <c r="B658" s="68"/>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8.75">
      <c r="A659" s="2"/>
      <c r="B659" s="68"/>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8.75">
      <c r="A660" s="2"/>
      <c r="B660" s="68"/>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8.75">
      <c r="A661" s="2"/>
      <c r="B661" s="68"/>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8.75">
      <c r="A662" s="2"/>
      <c r="B662" s="68"/>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8.75">
      <c r="A663" s="2"/>
      <c r="B663" s="68"/>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8.75">
      <c r="A664" s="2"/>
      <c r="B664" s="68"/>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8.75">
      <c r="A665" s="2"/>
      <c r="B665" s="68"/>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8.75">
      <c r="A666" s="2"/>
      <c r="B666" s="68"/>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8.75">
      <c r="A667" s="2"/>
      <c r="B667" s="68"/>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8.75">
      <c r="A668" s="2"/>
      <c r="B668" s="68"/>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8.75">
      <c r="A669" s="2"/>
      <c r="B669" s="68"/>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8.75">
      <c r="A670" s="2"/>
      <c r="B670" s="68"/>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8.75">
      <c r="A671" s="2"/>
      <c r="B671" s="68"/>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8.75">
      <c r="A672" s="2"/>
      <c r="B672" s="68"/>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8.75">
      <c r="A673" s="2"/>
      <c r="B673" s="68"/>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8.75">
      <c r="A674" s="2"/>
      <c r="B674" s="68"/>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8.75">
      <c r="A675" s="2"/>
      <c r="B675" s="68"/>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8.75">
      <c r="A676" s="2"/>
      <c r="B676" s="68"/>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8.75">
      <c r="A677" s="2"/>
      <c r="B677" s="68"/>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8.75">
      <c r="A678" s="2"/>
      <c r="B678" s="68"/>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8.75">
      <c r="A679" s="2"/>
      <c r="B679" s="68"/>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8.75">
      <c r="A680" s="2"/>
      <c r="B680" s="68"/>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8.75">
      <c r="A681" s="2"/>
      <c r="B681" s="68"/>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8.75">
      <c r="A682" s="2"/>
      <c r="B682" s="68"/>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8.75">
      <c r="A683" s="2"/>
      <c r="B683" s="68"/>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8.75">
      <c r="A684" s="2"/>
      <c r="B684" s="68"/>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8.75">
      <c r="A685" s="2"/>
      <c r="B685" s="68"/>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8.75">
      <c r="A686" s="2"/>
      <c r="B686" s="68"/>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8.75">
      <c r="A687" s="2"/>
      <c r="B687" s="68"/>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8.75">
      <c r="A688" s="2"/>
      <c r="B688" s="68"/>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8.75">
      <c r="A689" s="2"/>
      <c r="B689" s="68"/>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8.75">
      <c r="A690" s="2"/>
      <c r="B690" s="68"/>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8.75">
      <c r="A691" s="2"/>
      <c r="B691" s="68"/>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8.75">
      <c r="A692" s="2"/>
      <c r="B692" s="68"/>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8.75">
      <c r="A693" s="2"/>
      <c r="B693" s="68"/>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8.75">
      <c r="A694" s="2"/>
      <c r="B694" s="68"/>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8.75">
      <c r="A695" s="2"/>
      <c r="B695" s="68"/>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8.75">
      <c r="A696" s="2"/>
      <c r="B696" s="68"/>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8.75">
      <c r="A697" s="2"/>
      <c r="B697" s="68"/>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8.75">
      <c r="A698" s="2"/>
      <c r="B698" s="68"/>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8.75">
      <c r="A699" s="2"/>
      <c r="B699" s="68"/>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8.75">
      <c r="A700" s="2"/>
      <c r="B700" s="68"/>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8.75">
      <c r="A701" s="2"/>
      <c r="B701" s="68"/>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8.75">
      <c r="A702" s="2"/>
      <c r="B702" s="68"/>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8.75">
      <c r="A703" s="2"/>
      <c r="B703" s="68"/>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8.75">
      <c r="A704" s="2"/>
      <c r="B704" s="68"/>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8.75">
      <c r="A705" s="2"/>
      <c r="B705" s="68"/>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8.75">
      <c r="A706" s="2"/>
      <c r="B706" s="68"/>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8.75">
      <c r="A707" s="2"/>
      <c r="B707" s="68"/>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8.75">
      <c r="A708" s="2"/>
      <c r="B708" s="68"/>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8.75">
      <c r="A709" s="2"/>
      <c r="B709" s="68"/>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8.75">
      <c r="A710" s="2"/>
      <c r="B710" s="68"/>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8.75">
      <c r="A711" s="2"/>
      <c r="B711" s="68"/>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8.75">
      <c r="A712" s="2"/>
      <c r="B712" s="68"/>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8.75">
      <c r="A713" s="2"/>
      <c r="B713" s="68"/>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8.75">
      <c r="A714" s="2"/>
      <c r="B714" s="68"/>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8.75">
      <c r="A715" s="2"/>
      <c r="B715" s="68"/>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8.75">
      <c r="A716" s="2"/>
      <c r="B716" s="68"/>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8.75">
      <c r="A717" s="2"/>
      <c r="B717" s="68"/>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8.75">
      <c r="A718" s="2"/>
      <c r="B718" s="68"/>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8.75">
      <c r="A719" s="2"/>
      <c r="B719" s="68"/>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8.75">
      <c r="A720" s="2"/>
      <c r="B720" s="68"/>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8.75">
      <c r="A721" s="2"/>
      <c r="B721" s="68"/>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8.75">
      <c r="A722" s="2"/>
      <c r="B722" s="68"/>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8.75">
      <c r="A723" s="2"/>
      <c r="B723" s="68"/>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8.75">
      <c r="A724" s="2"/>
      <c r="B724" s="68"/>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8.75">
      <c r="A725" s="2"/>
      <c r="B725" s="68"/>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8.75">
      <c r="A726" s="2"/>
      <c r="B726" s="68"/>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8.75">
      <c r="A727" s="2"/>
      <c r="B727" s="68"/>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8.75">
      <c r="A728" s="2"/>
      <c r="B728" s="68"/>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8.75">
      <c r="A729" s="2"/>
      <c r="B729" s="68"/>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8.75">
      <c r="A730" s="2"/>
      <c r="B730" s="68"/>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8.75">
      <c r="A731" s="2"/>
      <c r="B731" s="68"/>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8.75">
      <c r="A732" s="2"/>
      <c r="B732" s="68"/>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8.75">
      <c r="A733" s="2"/>
      <c r="B733" s="68"/>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8.75">
      <c r="A734" s="2"/>
      <c r="B734" s="68"/>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8.75">
      <c r="A735" s="2"/>
      <c r="B735" s="68"/>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8.75">
      <c r="A736" s="2"/>
      <c r="B736" s="68"/>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8.75">
      <c r="A737" s="2"/>
      <c r="B737" s="68"/>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8.75">
      <c r="A738" s="2"/>
      <c r="B738" s="68"/>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8.75">
      <c r="A739" s="2"/>
      <c r="B739" s="68"/>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8.75">
      <c r="A740" s="2"/>
      <c r="B740" s="68"/>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8.75">
      <c r="A741" s="2"/>
      <c r="B741" s="68"/>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8.75">
      <c r="A742" s="2"/>
      <c r="B742" s="68"/>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8.75">
      <c r="A743" s="2"/>
      <c r="B743" s="68"/>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8.75">
      <c r="A744" s="2"/>
      <c r="B744" s="68"/>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8.75">
      <c r="A745" s="2"/>
      <c r="B745" s="68"/>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8.75">
      <c r="A746" s="2"/>
      <c r="B746" s="68"/>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8.75">
      <c r="A747" s="2"/>
      <c r="B747" s="68"/>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8.75">
      <c r="A748" s="2"/>
      <c r="B748" s="68"/>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8.75">
      <c r="A749" s="2"/>
      <c r="B749" s="68"/>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8.75">
      <c r="A750" s="2"/>
      <c r="B750" s="68"/>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8.75">
      <c r="A751" s="2"/>
      <c r="B751" s="68"/>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8.75">
      <c r="A752" s="2"/>
      <c r="B752" s="68"/>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8.75">
      <c r="A753" s="2"/>
      <c r="B753" s="68"/>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8.75">
      <c r="A754" s="2"/>
      <c r="B754" s="68"/>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8.75">
      <c r="A755" s="2"/>
      <c r="B755" s="68"/>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8.75">
      <c r="A756" s="2"/>
      <c r="B756" s="68"/>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8.75">
      <c r="A757" s="2"/>
      <c r="B757" s="68"/>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8.75">
      <c r="A758" s="2"/>
      <c r="B758" s="68"/>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8.75">
      <c r="A759" s="2"/>
      <c r="B759" s="68"/>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8.75">
      <c r="A760" s="2"/>
      <c r="B760" s="68"/>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8.75">
      <c r="A761" s="2"/>
      <c r="B761" s="68"/>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8.75">
      <c r="A762" s="2"/>
      <c r="B762" s="68"/>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8.75">
      <c r="A763" s="2"/>
      <c r="B763" s="68"/>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8.75">
      <c r="A764" s="2"/>
      <c r="B764" s="68"/>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8.75">
      <c r="A765" s="2"/>
      <c r="B765" s="68"/>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8.75">
      <c r="A766" s="2"/>
      <c r="B766" s="68"/>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8.75">
      <c r="A767" s="2"/>
      <c r="B767" s="68"/>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8.75">
      <c r="A768" s="2"/>
      <c r="B768" s="68"/>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8.75">
      <c r="A769" s="2"/>
      <c r="B769" s="68"/>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8.75">
      <c r="A770" s="2"/>
      <c r="B770" s="68"/>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8.75">
      <c r="A771" s="2"/>
      <c r="B771" s="68"/>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8.75">
      <c r="A772" s="2"/>
      <c r="B772" s="68"/>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8.75">
      <c r="A773" s="2"/>
      <c r="B773" s="68"/>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8.75">
      <c r="A774" s="2"/>
      <c r="B774" s="68"/>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8.75">
      <c r="A775" s="2"/>
      <c r="B775" s="68"/>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8.75">
      <c r="A776" s="2"/>
      <c r="B776" s="68"/>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8.75">
      <c r="A777" s="2"/>
      <c r="B777" s="68"/>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8.75">
      <c r="A778" s="2"/>
      <c r="B778" s="68"/>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8.75">
      <c r="A779" s="2"/>
      <c r="B779" s="68"/>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8.75">
      <c r="A780" s="2"/>
      <c r="B780" s="68"/>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8.75">
      <c r="A781" s="2"/>
      <c r="B781" s="68"/>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8.75">
      <c r="A782" s="2"/>
      <c r="B782" s="68"/>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8.75">
      <c r="A783" s="2"/>
      <c r="B783" s="68"/>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8.75">
      <c r="A784" s="2"/>
      <c r="B784" s="68"/>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8.75">
      <c r="A785" s="2"/>
      <c r="B785" s="68"/>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8.75">
      <c r="A786" s="2"/>
      <c r="B786" s="68"/>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8.75">
      <c r="A787" s="2"/>
      <c r="B787" s="68"/>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8.75">
      <c r="A788" s="2"/>
      <c r="B788" s="68"/>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8.75">
      <c r="A789" s="2"/>
      <c r="B789" s="68"/>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8.75">
      <c r="A790" s="2"/>
      <c r="B790" s="68"/>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8.75">
      <c r="A791" s="2"/>
      <c r="B791" s="68"/>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8.75">
      <c r="A792" s="2"/>
      <c r="B792" s="68"/>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8.75">
      <c r="A793" s="2"/>
      <c r="B793" s="68"/>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8.75">
      <c r="A794" s="2"/>
      <c r="B794" s="68"/>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8.75">
      <c r="A795" s="2"/>
      <c r="B795" s="68"/>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8.75">
      <c r="A796" s="2"/>
      <c r="B796" s="68"/>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8.75">
      <c r="A797" s="2"/>
      <c r="B797" s="68"/>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8.75">
      <c r="A798" s="2"/>
      <c r="B798" s="68"/>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8.75">
      <c r="A799" s="2"/>
      <c r="B799" s="68"/>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8.75">
      <c r="A800" s="2"/>
      <c r="B800" s="68"/>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8.75">
      <c r="A801" s="2"/>
      <c r="B801" s="68"/>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8.75">
      <c r="A802" s="2"/>
      <c r="B802" s="68"/>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8.75">
      <c r="A803" s="2"/>
      <c r="B803" s="68"/>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8.75">
      <c r="A804" s="2"/>
      <c r="B804" s="68"/>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8.75">
      <c r="A805" s="2"/>
      <c r="B805" s="68"/>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8.75">
      <c r="A806" s="2"/>
      <c r="B806" s="68"/>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8.75">
      <c r="A807" s="2"/>
      <c r="B807" s="68"/>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8.75">
      <c r="A808" s="2"/>
      <c r="B808" s="68"/>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8.75">
      <c r="A809" s="2"/>
      <c r="B809" s="68"/>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8.75">
      <c r="A810" s="2"/>
      <c r="B810" s="68"/>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8.75">
      <c r="A811" s="2"/>
      <c r="B811" s="68"/>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8.75">
      <c r="A812" s="2"/>
      <c r="B812" s="68"/>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8.75">
      <c r="A813" s="2"/>
      <c r="B813" s="68"/>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8.75">
      <c r="A814" s="2"/>
      <c r="B814" s="68"/>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8.75">
      <c r="A815" s="2"/>
      <c r="B815" s="68"/>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8.75">
      <c r="A816" s="2"/>
      <c r="B816" s="68"/>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8.75">
      <c r="A817" s="2"/>
      <c r="B817" s="68"/>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8.75">
      <c r="A818" s="2"/>
      <c r="B818" s="68"/>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8.75">
      <c r="A819" s="2"/>
      <c r="B819" s="68"/>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8.75">
      <c r="A820" s="2"/>
      <c r="B820" s="68"/>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8.75">
      <c r="A821" s="2"/>
      <c r="B821" s="68"/>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8.75">
      <c r="A822" s="2"/>
      <c r="B822" s="68"/>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8.75">
      <c r="A823" s="2"/>
      <c r="B823" s="68"/>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8.75">
      <c r="A824" s="2"/>
      <c r="B824" s="68"/>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8.75">
      <c r="A825" s="2"/>
      <c r="B825" s="68"/>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8.75">
      <c r="A826" s="2"/>
      <c r="B826" s="68"/>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8.75">
      <c r="A827" s="2"/>
      <c r="B827" s="68"/>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8.75">
      <c r="A828" s="2"/>
      <c r="B828" s="68"/>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8.75">
      <c r="A829" s="2"/>
      <c r="B829" s="68"/>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8.75">
      <c r="A830" s="2"/>
      <c r="B830" s="68"/>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8.75">
      <c r="A831" s="2"/>
      <c r="B831" s="68"/>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8.75">
      <c r="A832" s="2"/>
      <c r="B832" s="68"/>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8.75">
      <c r="A833" s="2"/>
      <c r="B833" s="68"/>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8.75">
      <c r="A834" s="2"/>
      <c r="B834" s="68"/>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8.75">
      <c r="A835" s="2"/>
      <c r="B835" s="68"/>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8.75">
      <c r="A836" s="2"/>
      <c r="B836" s="68"/>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8.75">
      <c r="A837" s="2"/>
      <c r="B837" s="68"/>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8.75">
      <c r="A838" s="2"/>
      <c r="B838" s="68"/>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8.75">
      <c r="A839" s="2"/>
      <c r="B839" s="68"/>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8.75">
      <c r="A840" s="2"/>
      <c r="B840" s="68"/>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8.75">
      <c r="A841" s="2"/>
      <c r="B841" s="68"/>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8.75">
      <c r="A842" s="2"/>
      <c r="B842" s="68"/>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8.75">
      <c r="A843" s="2"/>
      <c r="B843" s="68"/>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8.75">
      <c r="A844" s="2"/>
      <c r="B844" s="68"/>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8.75">
      <c r="A845" s="2"/>
      <c r="B845" s="68"/>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8.75">
      <c r="A846" s="2"/>
      <c r="B846" s="68"/>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8.75">
      <c r="A847" s="2"/>
      <c r="B847" s="68"/>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8.75">
      <c r="A848" s="2"/>
      <c r="B848" s="68"/>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8.75">
      <c r="A849" s="2"/>
      <c r="B849" s="68"/>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8.75">
      <c r="A850" s="2"/>
      <c r="B850" s="68"/>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8.75">
      <c r="A851" s="2"/>
      <c r="B851" s="68"/>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8.75">
      <c r="A852" s="2"/>
      <c r="B852" s="68"/>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8.75">
      <c r="A853" s="2"/>
      <c r="B853" s="68"/>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8.75">
      <c r="A854" s="2"/>
      <c r="B854" s="68"/>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8.75">
      <c r="A855" s="2"/>
      <c r="B855" s="68"/>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8.75">
      <c r="A856" s="2"/>
      <c r="B856" s="68"/>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8.75">
      <c r="A857" s="2"/>
      <c r="B857" s="68"/>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8.75">
      <c r="A858" s="2"/>
      <c r="B858" s="68"/>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8.75">
      <c r="A859" s="2"/>
      <c r="B859" s="68"/>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8.75">
      <c r="A860" s="2"/>
      <c r="B860" s="68"/>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8.75">
      <c r="A861" s="2"/>
      <c r="B861" s="68"/>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8.75">
      <c r="A862" s="2"/>
      <c r="B862" s="68"/>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8.75">
      <c r="A863" s="2"/>
      <c r="B863" s="68"/>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8.75">
      <c r="A864" s="2"/>
      <c r="B864" s="68"/>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8.75">
      <c r="A865" s="2"/>
      <c r="B865" s="68"/>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8.75">
      <c r="A866" s="2"/>
      <c r="B866" s="68"/>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8.75">
      <c r="A867" s="2"/>
      <c r="B867" s="68"/>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8.75">
      <c r="A868" s="2"/>
      <c r="B868" s="68"/>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8.75">
      <c r="A869" s="2"/>
      <c r="B869" s="68"/>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8.75">
      <c r="A870" s="2"/>
      <c r="B870" s="68"/>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8.75">
      <c r="A871" s="2"/>
      <c r="B871" s="68"/>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8.75">
      <c r="A872" s="2"/>
      <c r="B872" s="68"/>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8.75">
      <c r="A873" s="2"/>
      <c r="B873" s="68"/>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8.75">
      <c r="A874" s="2"/>
      <c r="B874" s="68"/>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8.75">
      <c r="A875" s="2"/>
      <c r="B875" s="68"/>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8.75">
      <c r="A876" s="2"/>
      <c r="B876" s="68"/>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8.75">
      <c r="A877" s="2"/>
      <c r="B877" s="68"/>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8.75">
      <c r="A878" s="2"/>
      <c r="B878" s="68"/>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8.75">
      <c r="A879" s="2"/>
      <c r="B879" s="68"/>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8.75">
      <c r="A880" s="2"/>
      <c r="B880" s="68"/>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8.75">
      <c r="A881" s="2"/>
      <c r="B881" s="68"/>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8.75">
      <c r="A882" s="2"/>
      <c r="B882" s="68"/>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8.75">
      <c r="A883" s="2"/>
      <c r="B883" s="68"/>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8.75">
      <c r="A884" s="2"/>
      <c r="B884" s="68"/>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8.75">
      <c r="A885" s="2"/>
      <c r="B885" s="68"/>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8.75">
      <c r="A886" s="2"/>
      <c r="B886" s="68"/>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8.75">
      <c r="A887" s="2"/>
      <c r="B887" s="68"/>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8.75">
      <c r="A888" s="2"/>
      <c r="B888" s="68"/>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8.75">
      <c r="A889" s="2"/>
      <c r="B889" s="68"/>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8.75">
      <c r="A890" s="2"/>
      <c r="B890" s="68"/>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8.75">
      <c r="A891" s="2"/>
      <c r="B891" s="68"/>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8.75">
      <c r="A892" s="2"/>
      <c r="B892" s="68"/>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8.75">
      <c r="A893" s="2"/>
      <c r="B893" s="68"/>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8.75">
      <c r="A894" s="2"/>
      <c r="B894" s="68"/>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8.75">
      <c r="A895" s="2"/>
      <c r="B895" s="68"/>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8.75">
      <c r="A896" s="2"/>
      <c r="B896" s="68"/>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8.75">
      <c r="A897" s="2"/>
      <c r="B897" s="68"/>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8.75">
      <c r="A898" s="2"/>
      <c r="B898" s="68"/>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8.75">
      <c r="A899" s="2"/>
      <c r="B899" s="68"/>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8.75">
      <c r="A900" s="2"/>
      <c r="B900" s="68"/>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8.75">
      <c r="A901" s="2"/>
      <c r="B901" s="68"/>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8.75">
      <c r="A902" s="2"/>
      <c r="B902" s="68"/>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8.75">
      <c r="A903" s="2"/>
      <c r="B903" s="68"/>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8.75">
      <c r="A904" s="2"/>
      <c r="B904" s="68"/>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8.75">
      <c r="A905" s="2"/>
      <c r="B905" s="68"/>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8.75">
      <c r="A906" s="2"/>
      <c r="B906" s="68"/>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8.75">
      <c r="A907" s="2"/>
      <c r="B907" s="68"/>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8.75">
      <c r="A908" s="2"/>
      <c r="B908" s="68"/>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8.75">
      <c r="A909" s="2"/>
      <c r="B909" s="68"/>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8.75">
      <c r="A910" s="2"/>
      <c r="B910" s="68"/>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8.75">
      <c r="A911" s="2"/>
      <c r="B911" s="68"/>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8.75">
      <c r="A912" s="2"/>
      <c r="B912" s="68"/>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8.75">
      <c r="A913" s="2"/>
      <c r="B913" s="68"/>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8.75">
      <c r="A914" s="2"/>
      <c r="B914" s="68"/>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8.75">
      <c r="A915" s="2"/>
      <c r="B915" s="68"/>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8.75">
      <c r="A916" s="2"/>
      <c r="B916" s="68"/>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8.75">
      <c r="A917" s="2"/>
      <c r="B917" s="68"/>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8.75">
      <c r="A918" s="2"/>
      <c r="B918" s="68"/>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8.75">
      <c r="A919" s="2"/>
      <c r="B919" s="68"/>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8.75">
      <c r="A920" s="2"/>
      <c r="B920" s="68"/>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8.75">
      <c r="A921" s="2"/>
      <c r="B921" s="68"/>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8.75">
      <c r="A922" s="2"/>
      <c r="B922" s="68"/>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8.75">
      <c r="A923" s="2"/>
      <c r="B923" s="68"/>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8.75">
      <c r="A924" s="2"/>
      <c r="B924" s="68"/>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8.75">
      <c r="A925" s="2"/>
      <c r="B925" s="68"/>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8.75">
      <c r="A926" s="2"/>
      <c r="B926" s="68"/>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8.75">
      <c r="A927" s="2"/>
      <c r="B927" s="68"/>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8.75">
      <c r="A928" s="2"/>
      <c r="B928" s="68"/>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8.75">
      <c r="A929" s="2"/>
      <c r="B929" s="68"/>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8.75">
      <c r="A930" s="2"/>
      <c r="B930" s="68"/>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8.75">
      <c r="A931" s="2"/>
      <c r="B931" s="68"/>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8.75">
      <c r="A932" s="2"/>
      <c r="B932" s="68"/>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8.75">
      <c r="A933" s="2"/>
      <c r="B933" s="68"/>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8.75">
      <c r="A934" s="2"/>
      <c r="B934" s="68"/>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8.75">
      <c r="A935" s="2"/>
      <c r="B935" s="68"/>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8.75">
      <c r="A936" s="2"/>
      <c r="B936" s="68"/>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8.75">
      <c r="A937" s="2"/>
      <c r="B937" s="68"/>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8.75">
      <c r="A938" s="2"/>
      <c r="B938" s="68"/>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8.75">
      <c r="A939" s="2"/>
      <c r="B939" s="68"/>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8.75">
      <c r="A940" s="2"/>
      <c r="B940" s="68"/>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8.75">
      <c r="A941" s="2"/>
      <c r="B941" s="68"/>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8.75">
      <c r="A942" s="2"/>
      <c r="B942" s="68"/>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8.75">
      <c r="A943" s="2"/>
      <c r="B943" s="68"/>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8.75">
      <c r="A944" s="2"/>
      <c r="B944" s="68"/>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8.75">
      <c r="A945" s="2"/>
      <c r="B945" s="68"/>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8.75">
      <c r="A946" s="2"/>
      <c r="B946" s="68"/>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8.75">
      <c r="A947" s="2"/>
      <c r="B947" s="68"/>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8.75">
      <c r="A948" s="2"/>
      <c r="B948" s="68"/>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8.75">
      <c r="A949" s="2"/>
      <c r="B949" s="68"/>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8.75">
      <c r="A950" s="2"/>
      <c r="B950" s="68"/>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8.75">
      <c r="A951" s="2"/>
      <c r="B951" s="68"/>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8.75">
      <c r="A952" s="2"/>
      <c r="B952" s="68"/>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8.75">
      <c r="A953" s="2"/>
      <c r="B953" s="68"/>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8.75">
      <c r="A954" s="2"/>
      <c r="B954" s="68"/>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8.75">
      <c r="A955" s="2"/>
      <c r="B955" s="68"/>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8.75">
      <c r="A956" s="2"/>
      <c r="B956" s="68"/>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8.75">
      <c r="A957" s="2"/>
      <c r="B957" s="68"/>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8.75">
      <c r="A958" s="2"/>
      <c r="B958" s="68"/>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8.75">
      <c r="A959" s="2"/>
      <c r="B959" s="68"/>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8.75">
      <c r="A960" s="2"/>
      <c r="B960" s="68"/>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8.75">
      <c r="A961" s="2"/>
      <c r="B961" s="68"/>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8.75">
      <c r="A962" s="2"/>
      <c r="B962" s="68"/>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8.75">
      <c r="A963" s="2"/>
      <c r="B963" s="68"/>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8.75">
      <c r="A964" s="2"/>
      <c r="B964" s="68"/>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8.75">
      <c r="A965" s="2"/>
      <c r="B965" s="68"/>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8.75">
      <c r="A966" s="2"/>
      <c r="B966" s="68"/>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8.75">
      <c r="A967" s="2"/>
      <c r="B967" s="68"/>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8.75">
      <c r="A968" s="2"/>
      <c r="B968" s="68"/>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8.75">
      <c r="A969" s="2"/>
      <c r="B969" s="68"/>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8.75">
      <c r="A970" s="2"/>
      <c r="B970" s="68"/>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8.75">
      <c r="A971" s="2"/>
      <c r="B971" s="68"/>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8.75">
      <c r="A972" s="2"/>
      <c r="B972" s="68"/>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8.75">
      <c r="A973" s="2"/>
      <c r="B973" s="68"/>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8.75">
      <c r="A974" s="2"/>
      <c r="B974" s="68"/>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8.75">
      <c r="A975" s="2"/>
      <c r="B975" s="68"/>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8.75">
      <c r="A976" s="2"/>
      <c r="B976" s="68"/>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8.75">
      <c r="A977" s="2"/>
      <c r="B977" s="68"/>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8.75">
      <c r="A978" s="2"/>
      <c r="B978" s="68"/>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8.75">
      <c r="A979" s="2"/>
      <c r="B979" s="68"/>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8.75">
      <c r="A980" s="2"/>
      <c r="B980" s="68"/>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8.75">
      <c r="A981" s="2"/>
      <c r="B981" s="68"/>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8.75">
      <c r="A982" s="2"/>
      <c r="B982" s="68"/>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8.75">
      <c r="A983" s="2"/>
      <c r="B983" s="68"/>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8.75">
      <c r="A984" s="2"/>
      <c r="B984" s="68"/>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8.75">
      <c r="A985" s="2"/>
      <c r="B985" s="68"/>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8.75">
      <c r="A986" s="2"/>
      <c r="B986" s="68"/>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8.75">
      <c r="A987" s="2"/>
      <c r="B987" s="68"/>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8.75">
      <c r="A988" s="2"/>
      <c r="B988" s="68"/>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8.75">
      <c r="A989" s="2"/>
      <c r="B989" s="68"/>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8.75">
      <c r="A990" s="2"/>
      <c r="B990" s="68"/>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8.75">
      <c r="A991" s="2"/>
      <c r="B991" s="68"/>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8.75">
      <c r="A992" s="2"/>
      <c r="B992" s="68"/>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8.75">
      <c r="A993" s="2"/>
      <c r="B993" s="68"/>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8.75">
      <c r="A994" s="2"/>
      <c r="B994" s="68"/>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8.75">
      <c r="A995" s="2"/>
      <c r="B995" s="68"/>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8.75">
      <c r="A996" s="2"/>
      <c r="B996" s="68"/>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8.75">
      <c r="A997" s="2"/>
      <c r="B997" s="68"/>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8.75">
      <c r="A998" s="2"/>
      <c r="B998" s="68"/>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8.75">
      <c r="A999" s="2"/>
      <c r="B999" s="68"/>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8.75">
      <c r="A1000" s="2"/>
      <c r="B1000" s="68"/>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8.75">
      <c r="A1001" s="2"/>
      <c r="B1001" s="68"/>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1:27" ht="18.75">
      <c r="A1002" s="2"/>
      <c r="B1002" s="68"/>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row r="1003" spans="1:27" ht="18.75">
      <c r="A1003" s="2"/>
      <c r="B1003" s="68"/>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row>
    <row r="1004" spans="1:27" ht="18.75">
      <c r="A1004" s="2"/>
      <c r="B1004" s="68"/>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row>
    <row r="1005" spans="1:27" ht="18.75">
      <c r="A1005" s="2"/>
      <c r="B1005" s="68"/>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row>
    <row r="1006" spans="1:27" ht="18.75">
      <c r="A1006" s="2"/>
      <c r="B1006" s="68"/>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row>
    <row r="1007" spans="1:27" ht="18.75">
      <c r="A1007" s="2"/>
      <c r="B1007" s="68"/>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row>
    <row r="1008" spans="1:27" ht="18.75">
      <c r="A1008" s="2"/>
      <c r="B1008" s="68"/>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row>
    <row r="1009" spans="1:27" ht="18.75">
      <c r="A1009" s="2"/>
      <c r="B1009" s="68"/>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row>
    <row r="1010" spans="1:27" ht="18.75">
      <c r="A1010" s="2"/>
      <c r="B1010" s="68"/>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row>
    <row r="1011" spans="1:27" ht="18.75">
      <c r="A1011" s="2"/>
      <c r="B1011" s="68"/>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row>
    <row r="1012" spans="1:27" ht="18.75">
      <c r="A1012" s="2"/>
      <c r="B1012" s="68"/>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row>
    <row r="1013" spans="1:27" ht="18.75">
      <c r="A1013" s="2"/>
      <c r="B1013" s="68"/>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row>
    <row r="1014" spans="1:27" ht="18.75">
      <c r="A1014" s="2"/>
      <c r="B1014" s="68"/>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row>
    <row r="1015" spans="1:27" ht="18.75">
      <c r="A1015" s="2"/>
      <c r="B1015" s="68"/>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row>
    <row r="1016" spans="1:27" ht="18.75">
      <c r="A1016" s="2"/>
      <c r="B1016" s="68"/>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row>
    <row r="1017" spans="1:27" ht="18.75">
      <c r="A1017" s="2"/>
      <c r="B1017" s="68"/>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row>
  </sheetData>
  <hyperlinks>
    <hyperlink ref="B4" r:id="rId1"/>
    <hyperlink ref="B7" r:id="rId2"/>
    <hyperlink ref="B10" r:id="rId3"/>
    <hyperlink ref="B13" r:id="rId4"/>
    <hyperlink ref="B16" r:id="rId5"/>
    <hyperlink ref="B19" r:id="rId6"/>
    <hyperlink ref="B22" r:id="rId7"/>
    <hyperlink ref="B25" r:id="rId8"/>
    <hyperlink ref="B28" r:id="rId9"/>
    <hyperlink ref="B33" r:id="rId10"/>
    <hyperlink ref="B36" r:id="rId11"/>
    <hyperlink ref="B39" r:id="rId12"/>
    <hyperlink ref="B42" r:id="rId13"/>
    <hyperlink ref="B45" r:id="rId14"/>
    <hyperlink ref="B48"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Budget</vt:lpstr>
      <vt:lpstr>Expense Tracker</vt:lpstr>
      <vt:lpstr>Summary</vt:lpstr>
      <vt:lpstr>Budgeting Tools &amp; Resources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Milica</cp:lastModifiedBy>
  <dcterms:modified xsi:type="dcterms:W3CDTF">2022-08-24T12:14:08Z</dcterms:modified>
</cp:coreProperties>
</file>